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1037956-7E83-4AC3-9F93-7D7A481CB876}"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G337" i="9"/>
  <c r="F337" i="9"/>
  <c r="F336" i="9"/>
  <c r="H335" i="9"/>
  <c r="G335" i="9"/>
  <c r="F335" i="9"/>
  <c r="E335" i="9"/>
  <c r="B335" i="9" s="1"/>
  <c r="F334" i="9"/>
  <c r="H333" i="9"/>
  <c r="G333" i="9"/>
  <c r="F333" i="9"/>
  <c r="E333" i="9"/>
  <c r="B333" i="9" s="1"/>
  <c r="H332" i="9"/>
  <c r="E332" i="9" s="1"/>
  <c r="B332" i="9" s="1"/>
  <c r="G332" i="9"/>
  <c r="F332" i="9"/>
  <c r="H331" i="9"/>
  <c r="G331" i="9"/>
  <c r="F331" i="9"/>
  <c r="E331" i="9"/>
  <c r="B331" i="9" s="1"/>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E319" i="9" s="1"/>
  <c r="B319" i="9" s="1"/>
  <c r="G319" i="9"/>
  <c r="F319" i="9"/>
  <c r="H318" i="9"/>
  <c r="G318" i="9"/>
  <c r="F318" i="9"/>
  <c r="H317" i="9"/>
  <c r="G317" i="9"/>
  <c r="F317" i="9"/>
  <c r="E317" i="9"/>
  <c r="B317" i="9" s="1"/>
  <c r="F316" i="9"/>
  <c r="F315" i="9"/>
  <c r="H314"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E303" i="9" s="1"/>
  <c r="B303" i="9" s="1"/>
  <c r="G303" i="9"/>
  <c r="F303" i="9"/>
  <c r="G302" i="9"/>
  <c r="E302" i="9" s="1"/>
  <c r="B302" i="9" s="1"/>
  <c r="F302" i="9"/>
  <c r="F301" i="9"/>
  <c r="G300" i="9"/>
  <c r="E300" i="9" s="1"/>
  <c r="B300" i="9" s="1"/>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L287" i="9"/>
  <c r="E287" i="9"/>
  <c r="B287" i="9"/>
  <c r="M286" i="9"/>
  <c r="L286" i="9"/>
  <c r="F286" i="9" s="1"/>
  <c r="E286" i="9"/>
  <c r="B286" i="9" s="1"/>
  <c r="M285" i="9"/>
  <c r="F285" i="9" s="1"/>
  <c r="L285" i="9"/>
  <c r="E285" i="9"/>
  <c r="B285" i="9"/>
  <c r="M284" i="9"/>
  <c r="L284" i="9"/>
  <c r="F284" i="9" s="1"/>
  <c r="E284" i="9"/>
  <c r="B284" i="9" s="1"/>
  <c r="M283" i="9"/>
  <c r="F283" i="9" s="1"/>
  <c r="B283" i="9" s="1"/>
  <c r="L283" i="9"/>
  <c r="E283" i="9"/>
  <c r="M282" i="9"/>
  <c r="L282" i="9"/>
  <c r="F282" i="9" s="1"/>
  <c r="E282" i="9"/>
  <c r="B282" i="9" s="1"/>
  <c r="M281" i="9"/>
  <c r="F281" i="9" s="1"/>
  <c r="B281" i="9" s="1"/>
  <c r="L281" i="9"/>
  <c r="E281" i="9"/>
  <c r="M280" i="9"/>
  <c r="L280" i="9"/>
  <c r="F280" i="9" s="1"/>
  <c r="E280" i="9"/>
  <c r="B280" i="9" s="1"/>
  <c r="M279" i="9"/>
  <c r="F279" i="9" s="1"/>
  <c r="L279" i="9"/>
  <c r="E279" i="9"/>
  <c r="B279" i="9"/>
  <c r="M278" i="9"/>
  <c r="L278" i="9"/>
  <c r="F278" i="9" s="1"/>
  <c r="E278" i="9"/>
  <c r="B278" i="9" s="1"/>
  <c r="M277" i="9"/>
  <c r="F277" i="9" s="1"/>
  <c r="B277" i="9" s="1"/>
  <c r="L277" i="9"/>
  <c r="E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L271" i="9"/>
  <c r="E271" i="9"/>
  <c r="B271" i="9"/>
  <c r="M270" i="9"/>
  <c r="L270" i="9"/>
  <c r="F270" i="9" s="1"/>
  <c r="E270" i="9"/>
  <c r="B270" i="9" s="1"/>
  <c r="M269" i="9"/>
  <c r="F269" i="9" s="1"/>
  <c r="L269" i="9"/>
  <c r="E269" i="9"/>
  <c r="B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L263" i="9"/>
  <c r="E263" i="9"/>
  <c r="B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L255" i="9"/>
  <c r="E255" i="9"/>
  <c r="B255" i="9"/>
  <c r="M254" i="9"/>
  <c r="L254" i="9"/>
  <c r="F254" i="9" s="1"/>
  <c r="E254" i="9"/>
  <c r="B254" i="9" s="1"/>
  <c r="M253" i="9"/>
  <c r="F253" i="9" s="1"/>
  <c r="L253" i="9"/>
  <c r="E253" i="9"/>
  <c r="B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L247" i="9"/>
  <c r="E247" i="9"/>
  <c r="B247" i="9"/>
  <c r="M246" i="9"/>
  <c r="L246" i="9"/>
  <c r="F246" i="9" s="1"/>
  <c r="E246" i="9"/>
  <c r="B246" i="9" s="1"/>
  <c r="M245" i="9"/>
  <c r="F245" i="9" s="1"/>
  <c r="B245" i="9" s="1"/>
  <c r="L245" i="9"/>
  <c r="E245" i="9"/>
  <c r="M244" i="9"/>
  <c r="L244" i="9"/>
  <c r="F244" i="9" s="1"/>
  <c r="E244" i="9"/>
  <c r="B244" i="9" s="1"/>
  <c r="M243" i="9"/>
  <c r="F243" i="9" s="1"/>
  <c r="B243" i="9" s="1"/>
  <c r="L243" i="9"/>
  <c r="E243" i="9"/>
  <c r="M242" i="9"/>
  <c r="L242" i="9"/>
  <c r="F242" i="9" s="1"/>
  <c r="E242" i="9"/>
  <c r="M241" i="9"/>
  <c r="F241" i="9" s="1"/>
  <c r="B241" i="9" s="1"/>
  <c r="L241" i="9"/>
  <c r="E241" i="9"/>
  <c r="M240" i="9"/>
  <c r="L240" i="9"/>
  <c r="E240" i="9"/>
  <c r="M239" i="9"/>
  <c r="F239" i="9" s="1"/>
  <c r="B239" i="9" s="1"/>
  <c r="L239" i="9"/>
  <c r="E239" i="9"/>
  <c r="M238" i="9"/>
  <c r="L238" i="9"/>
  <c r="E238" i="9"/>
  <c r="M237" i="9"/>
  <c r="F237" i="9" s="1"/>
  <c r="L237" i="9"/>
  <c r="E237" i="9"/>
  <c r="B237" i="9"/>
  <c r="M236" i="9"/>
  <c r="L236" i="9"/>
  <c r="E236" i="9"/>
  <c r="M235" i="9"/>
  <c r="F235" i="9" s="1"/>
  <c r="B235" i="9" s="1"/>
  <c r="L235" i="9"/>
  <c r="E235" i="9"/>
  <c r="M234" i="9"/>
  <c r="L234" i="9"/>
  <c r="F234" i="9" s="1"/>
  <c r="E234" i="9"/>
  <c r="B234" i="9" s="1"/>
  <c r="M233" i="9"/>
  <c r="F233" i="9" s="1"/>
  <c r="B233" i="9" s="1"/>
  <c r="L233" i="9"/>
  <c r="E233" i="9"/>
  <c r="M232" i="9"/>
  <c r="L232" i="9"/>
  <c r="E232" i="9"/>
  <c r="M231" i="9"/>
  <c r="F231" i="9" s="1"/>
  <c r="L231" i="9"/>
  <c r="E231" i="9"/>
  <c r="B231" i="9"/>
  <c r="M230" i="9"/>
  <c r="L230" i="9"/>
  <c r="F230" i="9" s="1"/>
  <c r="E230" i="9"/>
  <c r="B230" i="9" s="1"/>
  <c r="M229" i="9"/>
  <c r="F229" i="9" s="1"/>
  <c r="B229" i="9" s="1"/>
  <c r="L229" i="9"/>
  <c r="E229" i="9"/>
  <c r="E228" i="9"/>
  <c r="F227" i="9"/>
  <c r="F226" i="9"/>
  <c r="F225" i="9"/>
  <c r="F224" i="9"/>
  <c r="G223" i="9"/>
  <c r="E223" i="9" s="1"/>
  <c r="B223" i="9" s="1"/>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G200" i="9"/>
  <c r="E200" i="9" s="1"/>
  <c r="B200" i="9" s="1"/>
  <c r="F200" i="9"/>
  <c r="G199" i="9"/>
  <c r="E199" i="9" s="1"/>
  <c r="B199" i="9" s="1"/>
  <c r="F199" i="9"/>
  <c r="G198" i="9"/>
  <c r="E198" i="9" s="1"/>
  <c r="B198" i="9" s="1"/>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G189" i="9"/>
  <c r="E189" i="9" s="1"/>
  <c r="B189" i="9" s="1"/>
  <c r="F189" i="9"/>
  <c r="G188" i="9"/>
  <c r="E188" i="9" s="1"/>
  <c r="B188" i="9" s="1"/>
  <c r="F188" i="9"/>
  <c r="F187" i="9"/>
  <c r="G186" i="9"/>
  <c r="E186" i="9" s="1"/>
  <c r="B186" i="9" s="1"/>
  <c r="F186" i="9"/>
  <c r="F185" i="9"/>
  <c r="G184" i="9"/>
  <c r="E184" i="9" s="1"/>
  <c r="B184" i="9" s="1"/>
  <c r="F184" i="9"/>
  <c r="G183" i="9"/>
  <c r="E183" i="9" s="1"/>
  <c r="B183" i="9" s="1"/>
  <c r="F183" i="9"/>
  <c r="G182" i="9"/>
  <c r="E182" i="9" s="1"/>
  <c r="B182" i="9" s="1"/>
  <c r="F182" i="9"/>
  <c r="G181" i="9"/>
  <c r="E181" i="9" s="1"/>
  <c r="B181" i="9" s="1"/>
  <c r="F181" i="9"/>
  <c r="F180" i="9"/>
  <c r="G179" i="9"/>
  <c r="F179" i="9"/>
  <c r="F178" i="9"/>
  <c r="F177" i="9"/>
  <c r="F176" i="9"/>
  <c r="G175" i="9"/>
  <c r="E175" i="9" s="1"/>
  <c r="F175" i="9"/>
  <c r="F174" i="9"/>
  <c r="H173" i="9"/>
  <c r="G173" i="9"/>
  <c r="E173" i="9" s="1"/>
  <c r="F173" i="9"/>
  <c r="B173" i="9" s="1"/>
  <c r="H172" i="9"/>
  <c r="G172" i="9"/>
  <c r="F172" i="9"/>
  <c r="E172" i="9"/>
  <c r="B172" i="9" s="1"/>
  <c r="H171" i="9"/>
  <c r="E171" i="9" s="1"/>
  <c r="G171" i="9"/>
  <c r="F171" i="9"/>
  <c r="H170" i="9"/>
  <c r="G170" i="9"/>
  <c r="E170" i="9" s="1"/>
  <c r="B170" i="9" s="1"/>
  <c r="F170" i="9"/>
  <c r="H169" i="9"/>
  <c r="G169" i="9"/>
  <c r="F169" i="9"/>
  <c r="H168" i="9"/>
  <c r="G168" i="9"/>
  <c r="E168" i="9" s="1"/>
  <c r="B168" i="9" s="1"/>
  <c r="F168" i="9"/>
  <c r="H167" i="9"/>
  <c r="E167" i="9" s="1"/>
  <c r="B167" i="9" s="1"/>
  <c r="G167" i="9"/>
  <c r="F167" i="9"/>
  <c r="H166" i="9"/>
  <c r="G166" i="9"/>
  <c r="F166" i="9"/>
  <c r="E166" i="9"/>
  <c r="B166" i="9" s="1"/>
  <c r="H165" i="9"/>
  <c r="G165" i="9"/>
  <c r="E165" i="9" s="1"/>
  <c r="F165" i="9"/>
  <c r="B165" i="9"/>
  <c r="H164" i="9"/>
  <c r="G164" i="9"/>
  <c r="F164" i="9"/>
  <c r="E164" i="9"/>
  <c r="B164" i="9" s="1"/>
  <c r="H163" i="9"/>
  <c r="E163" i="9" s="1"/>
  <c r="B163" i="9" s="1"/>
  <c r="G163" i="9"/>
  <c r="F163" i="9"/>
  <c r="H162" i="9"/>
  <c r="G162" i="9"/>
  <c r="E162" i="9" s="1"/>
  <c r="B162" i="9" s="1"/>
  <c r="F162" i="9"/>
  <c r="H161" i="9"/>
  <c r="G161" i="9"/>
  <c r="E161" i="9" s="1"/>
  <c r="B161" i="9" s="1"/>
  <c r="F161" i="9"/>
  <c r="H160" i="9"/>
  <c r="G160" i="9"/>
  <c r="E160" i="9" s="1"/>
  <c r="F160" i="9"/>
  <c r="B160" i="9"/>
  <c r="H159" i="9"/>
  <c r="G159" i="9"/>
  <c r="F159" i="9"/>
  <c r="E159" i="9"/>
  <c r="B159" i="9" s="1"/>
  <c r="H158" i="9"/>
  <c r="G158" i="9"/>
  <c r="F158" i="9"/>
  <c r="E158" i="9"/>
  <c r="H157" i="9"/>
  <c r="G157" i="9"/>
  <c r="E157" i="9" s="1"/>
  <c r="F157" i="9"/>
  <c r="B157" i="9" s="1"/>
  <c r="F156" i="9"/>
  <c r="H155" i="9"/>
  <c r="E155" i="9" s="1"/>
  <c r="B155" i="9" s="1"/>
  <c r="G155" i="9"/>
  <c r="F155" i="9"/>
  <c r="H154" i="9"/>
  <c r="G154" i="9"/>
  <c r="E154" i="9" s="1"/>
  <c r="B154" i="9" s="1"/>
  <c r="F154" i="9"/>
  <c r="H153" i="9"/>
  <c r="G153" i="9"/>
  <c r="E153" i="9" s="1"/>
  <c r="B153" i="9" s="1"/>
  <c r="F153" i="9"/>
  <c r="H152" i="9"/>
  <c r="G152" i="9"/>
  <c r="E152" i="9" s="1"/>
  <c r="F152" i="9"/>
  <c r="B152" i="9"/>
  <c r="H151" i="9"/>
  <c r="G151" i="9"/>
  <c r="F151" i="9"/>
  <c r="E151" i="9"/>
  <c r="B151" i="9" s="1"/>
  <c r="H150" i="9"/>
  <c r="G150" i="9"/>
  <c r="F150" i="9"/>
  <c r="E150" i="9"/>
  <c r="H149" i="9"/>
  <c r="G149" i="9"/>
  <c r="E149" i="9" s="1"/>
  <c r="F149" i="9"/>
  <c r="B149" i="9" s="1"/>
  <c r="H148" i="9"/>
  <c r="G148" i="9"/>
  <c r="F148" i="9"/>
  <c r="E148" i="9"/>
  <c r="B148" i="9" s="1"/>
  <c r="H147" i="9"/>
  <c r="E147" i="9" s="1"/>
  <c r="G147" i="9"/>
  <c r="F147" i="9"/>
  <c r="H146" i="9"/>
  <c r="G146" i="9"/>
  <c r="E146" i="9" s="1"/>
  <c r="B146" i="9" s="1"/>
  <c r="F146" i="9"/>
  <c r="H145" i="9"/>
  <c r="G145" i="9"/>
  <c r="F145" i="9"/>
  <c r="H144" i="9"/>
  <c r="G144" i="9"/>
  <c r="E144" i="9" s="1"/>
  <c r="B144" i="9" s="1"/>
  <c r="F144" i="9"/>
  <c r="H143" i="9"/>
  <c r="E143" i="9" s="1"/>
  <c r="B143" i="9" s="1"/>
  <c r="G143" i="9"/>
  <c r="F143" i="9"/>
  <c r="H142" i="9"/>
  <c r="G142" i="9"/>
  <c r="F142" i="9"/>
  <c r="E142" i="9"/>
  <c r="B142" i="9" s="1"/>
  <c r="H141" i="9"/>
  <c r="G141" i="9"/>
  <c r="E141" i="9" s="1"/>
  <c r="F141" i="9"/>
  <c r="B141" i="9"/>
  <c r="H140" i="9"/>
  <c r="G140" i="9"/>
  <c r="F140" i="9"/>
  <c r="E140" i="9"/>
  <c r="B140" i="9" s="1"/>
  <c r="H139" i="9"/>
  <c r="E139" i="9" s="1"/>
  <c r="B139" i="9" s="1"/>
  <c r="G139" i="9"/>
  <c r="F139" i="9"/>
  <c r="H138" i="9"/>
  <c r="G138" i="9"/>
  <c r="E138" i="9" s="1"/>
  <c r="B138" i="9" s="1"/>
  <c r="F138" i="9"/>
  <c r="H137" i="9"/>
  <c r="G137" i="9"/>
  <c r="E137" i="9" s="1"/>
  <c r="B137" i="9" s="1"/>
  <c r="F137" i="9"/>
  <c r="H136" i="9"/>
  <c r="G136" i="9"/>
  <c r="E136" i="9" s="1"/>
  <c r="F136" i="9"/>
  <c r="B136" i="9"/>
  <c r="H135" i="9"/>
  <c r="G135" i="9"/>
  <c r="F135" i="9"/>
  <c r="E135" i="9"/>
  <c r="B135" i="9" s="1"/>
  <c r="H134" i="9"/>
  <c r="G134" i="9"/>
  <c r="F134" i="9"/>
  <c r="E134" i="9"/>
  <c r="H133" i="9"/>
  <c r="G133" i="9"/>
  <c r="E133" i="9" s="1"/>
  <c r="F133" i="9"/>
  <c r="B133" i="9" s="1"/>
  <c r="H132" i="9"/>
  <c r="G132" i="9"/>
  <c r="F132" i="9"/>
  <c r="E132" i="9"/>
  <c r="B132" i="9" s="1"/>
  <c r="H131" i="9"/>
  <c r="E131" i="9" s="1"/>
  <c r="G131" i="9"/>
  <c r="F131" i="9"/>
  <c r="H130" i="9"/>
  <c r="G130" i="9"/>
  <c r="E130" i="9" s="1"/>
  <c r="B130" i="9" s="1"/>
  <c r="F130" i="9"/>
  <c r="H129" i="9"/>
  <c r="G129" i="9"/>
  <c r="F129" i="9"/>
  <c r="H128" i="9"/>
  <c r="G128" i="9"/>
  <c r="E128" i="9" s="1"/>
  <c r="B128" i="9" s="1"/>
  <c r="F128" i="9"/>
  <c r="H127" i="9"/>
  <c r="E127" i="9" s="1"/>
  <c r="B127" i="9" s="1"/>
  <c r="G127" i="9"/>
  <c r="F127" i="9"/>
  <c r="H126" i="9"/>
  <c r="G126" i="9"/>
  <c r="F126" i="9"/>
  <c r="E126" i="9"/>
  <c r="B126" i="9" s="1"/>
  <c r="H125" i="9"/>
  <c r="G125" i="9"/>
  <c r="E125" i="9" s="1"/>
  <c r="F125" i="9"/>
  <c r="B125" i="9"/>
  <c r="H124" i="9"/>
  <c r="G124" i="9"/>
  <c r="F124" i="9"/>
  <c r="E124" i="9"/>
  <c r="B124" i="9" s="1"/>
  <c r="H123" i="9"/>
  <c r="E123" i="9" s="1"/>
  <c r="B123" i="9" s="1"/>
  <c r="G123" i="9"/>
  <c r="F123" i="9"/>
  <c r="H122" i="9"/>
  <c r="G122" i="9"/>
  <c r="E122" i="9" s="1"/>
  <c r="B122" i="9" s="1"/>
  <c r="F122" i="9"/>
  <c r="H121" i="9"/>
  <c r="G121" i="9"/>
  <c r="E121" i="9" s="1"/>
  <c r="B121" i="9" s="1"/>
  <c r="F121" i="9"/>
  <c r="H120" i="9"/>
  <c r="G120" i="9"/>
  <c r="E120" i="9" s="1"/>
  <c r="F120" i="9"/>
  <c r="B120" i="9"/>
  <c r="H119" i="9"/>
  <c r="G119" i="9"/>
  <c r="F119" i="9"/>
  <c r="E119" i="9"/>
  <c r="B119" i="9" s="1"/>
  <c r="H118" i="9"/>
  <c r="G118" i="9"/>
  <c r="F118" i="9"/>
  <c r="E118" i="9"/>
  <c r="H117" i="9"/>
  <c r="G117" i="9"/>
  <c r="E117" i="9" s="1"/>
  <c r="F117" i="9"/>
  <c r="B117" i="9" s="1"/>
  <c r="H116" i="9"/>
  <c r="G116" i="9"/>
  <c r="F116" i="9"/>
  <c r="E116" i="9"/>
  <c r="B116" i="9" s="1"/>
  <c r="H115" i="9"/>
  <c r="E115" i="9" s="1"/>
  <c r="G115" i="9"/>
  <c r="F115" i="9"/>
  <c r="H114" i="9"/>
  <c r="G114" i="9"/>
  <c r="E114" i="9" s="1"/>
  <c r="B114" i="9" s="1"/>
  <c r="F114" i="9"/>
  <c r="H113" i="9"/>
  <c r="G113" i="9"/>
  <c r="F113" i="9"/>
  <c r="H112" i="9"/>
  <c r="G112" i="9"/>
  <c r="E112" i="9" s="1"/>
  <c r="B112" i="9" s="1"/>
  <c r="F112" i="9"/>
  <c r="H111" i="9"/>
  <c r="E111" i="9" s="1"/>
  <c r="B111" i="9" s="1"/>
  <c r="G111" i="9"/>
  <c r="F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G104" i="9"/>
  <c r="E104" i="9" s="1"/>
  <c r="F104" i="9"/>
  <c r="B104" i="9"/>
  <c r="H103" i="9"/>
  <c r="G103" i="9"/>
  <c r="F103" i="9"/>
  <c r="E103" i="9"/>
  <c r="B103" i="9" s="1"/>
  <c r="H102" i="9"/>
  <c r="G102" i="9"/>
  <c r="F102" i="9"/>
  <c r="E102" i="9"/>
  <c r="H101" i="9"/>
  <c r="G101" i="9"/>
  <c r="E101" i="9" s="1"/>
  <c r="F101" i="9"/>
  <c r="B101" i="9" s="1"/>
  <c r="H100" i="9"/>
  <c r="G100" i="9"/>
  <c r="F100" i="9"/>
  <c r="E100" i="9"/>
  <c r="B100" i="9" s="1"/>
  <c r="H99" i="9"/>
  <c r="E99" i="9" s="1"/>
  <c r="G99" i="9"/>
  <c r="F99" i="9"/>
  <c r="H98" i="9"/>
  <c r="G98" i="9"/>
  <c r="E98" i="9" s="1"/>
  <c r="B98" i="9" s="1"/>
  <c r="F98" i="9"/>
  <c r="H97" i="9"/>
  <c r="G97" i="9"/>
  <c r="F97" i="9"/>
  <c r="H96" i="9"/>
  <c r="G96" i="9"/>
  <c r="E96" i="9" s="1"/>
  <c r="B96" i="9" s="1"/>
  <c r="F96" i="9"/>
  <c r="H95" i="9"/>
  <c r="E95" i="9" s="1"/>
  <c r="B95" i="9" s="1"/>
  <c r="G95" i="9"/>
  <c r="F95" i="9"/>
  <c r="H94" i="9"/>
  <c r="G94" i="9"/>
  <c r="F94" i="9"/>
  <c r="E94" i="9"/>
  <c r="B94" i="9" s="1"/>
  <c r="H93" i="9"/>
  <c r="G93" i="9"/>
  <c r="E93" i="9" s="1"/>
  <c r="F93" i="9"/>
  <c r="B93" i="9"/>
  <c r="H92" i="9"/>
  <c r="G92" i="9"/>
  <c r="F92" i="9"/>
  <c r="E92" i="9"/>
  <c r="B92" i="9" s="1"/>
  <c r="H91" i="9"/>
  <c r="E91" i="9" s="1"/>
  <c r="G91" i="9"/>
  <c r="F91" i="9"/>
  <c r="B91" i="9"/>
  <c r="H90" i="9"/>
  <c r="G90" i="9"/>
  <c r="F90" i="9"/>
  <c r="E90" i="9"/>
  <c r="B90" i="9" s="1"/>
  <c r="H89" i="9"/>
  <c r="G89" i="9"/>
  <c r="F89" i="9"/>
  <c r="H88" i="9"/>
  <c r="G88" i="9"/>
  <c r="F88" i="9"/>
  <c r="E88" i="9"/>
  <c r="B88" i="9" s="1"/>
  <c r="H87" i="9"/>
  <c r="G87" i="9"/>
  <c r="F87" i="9"/>
  <c r="E87" i="9"/>
  <c r="H86" i="9"/>
  <c r="G86" i="9"/>
  <c r="E86" i="9" s="1"/>
  <c r="B86" i="9" s="1"/>
  <c r="F86" i="9"/>
  <c r="H85" i="9"/>
  <c r="G85" i="9"/>
  <c r="E85" i="9" s="1"/>
  <c r="F85" i="9"/>
  <c r="H84" i="9"/>
  <c r="G84" i="9"/>
  <c r="E84" i="9" s="1"/>
  <c r="F84" i="9"/>
  <c r="H83" i="9"/>
  <c r="G83" i="9"/>
  <c r="E83" i="9" s="1"/>
  <c r="B83" i="9" s="1"/>
  <c r="F83" i="9"/>
  <c r="H82" i="9"/>
  <c r="E82" i="9" s="1"/>
  <c r="B82" i="9" s="1"/>
  <c r="G82" i="9"/>
  <c r="F82" i="9"/>
  <c r="H81" i="9"/>
  <c r="G81" i="9"/>
  <c r="F81" i="9"/>
  <c r="E81" i="9"/>
  <c r="B81" i="9" s="1"/>
  <c r="H80" i="9"/>
  <c r="G80" i="9"/>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E74" i="9" s="1"/>
  <c r="G74" i="9"/>
  <c r="F74" i="9"/>
  <c r="B74" i="9"/>
  <c r="H73" i="9"/>
  <c r="G73" i="9"/>
  <c r="F73" i="9"/>
  <c r="E73" i="9"/>
  <c r="B73" i="9" s="1"/>
  <c r="H72" i="9"/>
  <c r="G72" i="9"/>
  <c r="F72" i="9"/>
  <c r="H71" i="9"/>
  <c r="G71" i="9"/>
  <c r="F71" i="9"/>
  <c r="E71" i="9"/>
  <c r="B71" i="9" s="1"/>
  <c r="H70" i="9"/>
  <c r="G70" i="9"/>
  <c r="F70" i="9"/>
  <c r="E70" i="9"/>
  <c r="H69" i="9"/>
  <c r="G69" i="9"/>
  <c r="E69" i="9" s="1"/>
  <c r="F69" i="9"/>
  <c r="H68" i="9"/>
  <c r="G68" i="9"/>
  <c r="E68" i="9" s="1"/>
  <c r="F68" i="9"/>
  <c r="H67" i="9"/>
  <c r="G67" i="9"/>
  <c r="E67" i="9" s="1"/>
  <c r="B67" i="9" s="1"/>
  <c r="F67" i="9"/>
  <c r="H66" i="9"/>
  <c r="E66" i="9" s="1"/>
  <c r="B66" i="9" s="1"/>
  <c r="G66" i="9"/>
  <c r="F66" i="9"/>
  <c r="H65" i="9"/>
  <c r="G65" i="9"/>
  <c r="F65" i="9"/>
  <c r="E65" i="9"/>
  <c r="B65" i="9" s="1"/>
  <c r="H64" i="9"/>
  <c r="G64" i="9"/>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E58" i="9" s="1"/>
  <c r="G58" i="9"/>
  <c r="F58" i="9"/>
  <c r="B58" i="9"/>
  <c r="H57" i="9"/>
  <c r="G57" i="9"/>
  <c r="F57" i="9"/>
  <c r="E57" i="9"/>
  <c r="B57" i="9" s="1"/>
  <c r="H56" i="9"/>
  <c r="G56" i="9"/>
  <c r="F56" i="9"/>
  <c r="H55" i="9"/>
  <c r="E55" i="9" s="1"/>
  <c r="B55" i="9" s="1"/>
  <c r="G55" i="9"/>
  <c r="F55" i="9"/>
  <c r="H54" i="9"/>
  <c r="E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E42" i="9" s="1"/>
  <c r="G42" i="9"/>
  <c r="F42" i="9"/>
  <c r="B42" i="9"/>
  <c r="H41" i="9"/>
  <c r="G41" i="9"/>
  <c r="F41" i="9"/>
  <c r="E41" i="9"/>
  <c r="B41" i="9" s="1"/>
  <c r="H40" i="9"/>
  <c r="G40" i="9"/>
  <c r="F40" i="9"/>
  <c r="H39" i="9"/>
  <c r="G39" i="9"/>
  <c r="F39" i="9"/>
  <c r="E39" i="9"/>
  <c r="B39" i="9" s="1"/>
  <c r="H38" i="9"/>
  <c r="G38" i="9"/>
  <c r="F38" i="9"/>
  <c r="E38" i="9"/>
  <c r="H37" i="9"/>
  <c r="G37" i="9"/>
  <c r="F37" i="9"/>
  <c r="H36" i="9"/>
  <c r="G36" i="9"/>
  <c r="F36" i="9"/>
  <c r="H35" i="9"/>
  <c r="G35" i="9"/>
  <c r="E35" i="9" s="1"/>
  <c r="B35" i="9" s="1"/>
  <c r="F35" i="9"/>
  <c r="H34" i="9"/>
  <c r="E34" i="9" s="1"/>
  <c r="B34" i="9" s="1"/>
  <c r="G34" i="9"/>
  <c r="F34" i="9"/>
  <c r="H33" i="9"/>
  <c r="G33" i="9"/>
  <c r="F33" i="9"/>
  <c r="E33" i="9"/>
  <c r="B33" i="9" s="1"/>
  <c r="H32" i="9"/>
  <c r="G32" i="9"/>
  <c r="F32" i="9"/>
  <c r="H31" i="9"/>
  <c r="G31" i="9"/>
  <c r="F31" i="9"/>
  <c r="H30" i="9"/>
  <c r="E30" i="9" s="1"/>
  <c r="B30" i="9" s="1"/>
  <c r="G30" i="9"/>
  <c r="F30" i="9"/>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I41" i="3" s="1"/>
  <c r="D97" i="8"/>
  <c r="D92" i="8"/>
  <c r="D87" i="8"/>
  <c r="D82" i="8"/>
  <c r="D77" i="8"/>
  <c r="D72" i="8"/>
  <c r="C1649" i="1" s="1"/>
  <c r="G1649" i="1" s="1"/>
  <c r="D67" i="8"/>
  <c r="D62" i="8"/>
  <c r="D57" i="8"/>
  <c r="D52" i="8"/>
  <c r="D51" i="8" s="1"/>
  <c r="C1628" i="1" s="1"/>
  <c r="G1628" i="1" s="1"/>
  <c r="D46" i="8"/>
  <c r="D37" i="8"/>
  <c r="D27" i="8"/>
  <c r="D18" i="8"/>
  <c r="D8" i="8"/>
  <c r="D6" i="8" s="1"/>
  <c r="C1583" i="1" s="1"/>
  <c r="E44" i="7"/>
  <c r="D44" i="7"/>
  <c r="E39" i="7"/>
  <c r="E38" i="7" s="1"/>
  <c r="I35" i="3" s="1"/>
  <c r="D39" i="7"/>
  <c r="D38" i="7" s="1"/>
  <c r="H35" i="3" s="1"/>
  <c r="E30" i="7"/>
  <c r="D30" i="7"/>
  <c r="E23" i="7"/>
  <c r="D23" i="7"/>
  <c r="E22" i="7"/>
  <c r="I34" i="3" s="1"/>
  <c r="D22" i="7"/>
  <c r="E14" i="7"/>
  <c r="D14" i="7"/>
  <c r="E7" i="7"/>
  <c r="E6" i="7" s="1"/>
  <c r="E5" i="7" s="1"/>
  <c r="I33" i="3"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5" i="6" s="1"/>
  <c r="F114" i="6"/>
  <c r="D114" i="6"/>
  <c r="F113" i="6"/>
  <c r="F112" i="6"/>
  <c r="F111" i="6"/>
  <c r="F110" i="6"/>
  <c r="F109" i="6"/>
  <c r="F108" i="6"/>
  <c r="E107" i="6"/>
  <c r="D1503" i="1" s="1"/>
  <c r="G1503" i="1" s="1"/>
  <c r="D107" i="6"/>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D35" i="6" s="1"/>
  <c r="F35" i="6" s="1"/>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F204" i="5"/>
  <c r="E204" i="5"/>
  <c r="D204" i="5"/>
  <c r="D203" i="5" s="1"/>
  <c r="G338" i="9" s="1"/>
  <c r="F203" i="5"/>
  <c r="E203" i="5"/>
  <c r="H338" i="9" s="1"/>
  <c r="F202" i="5"/>
  <c r="F201" i="5"/>
  <c r="F200" i="5"/>
  <c r="F199" i="5"/>
  <c r="F198" i="5"/>
  <c r="F197" i="5"/>
  <c r="E197" i="5"/>
  <c r="H337" i="9" s="1"/>
  <c r="D197" i="5"/>
  <c r="F196" i="5"/>
  <c r="F195" i="5"/>
  <c r="F194" i="5"/>
  <c r="F193" i="5"/>
  <c r="F192" i="5"/>
  <c r="F191" i="5"/>
  <c r="F190" i="5"/>
  <c r="F189" i="5"/>
  <c r="F188" i="5"/>
  <c r="F187" i="5"/>
  <c r="F186" i="5"/>
  <c r="E186" i="5"/>
  <c r="D186" i="5"/>
  <c r="F185" i="5"/>
  <c r="F184" i="5"/>
  <c r="F183" i="5"/>
  <c r="F182" i="5"/>
  <c r="E181" i="5"/>
  <c r="E178" i="5" s="1"/>
  <c r="H336" i="9" s="1"/>
  <c r="D181" i="5"/>
  <c r="F180" i="5"/>
  <c r="F179" i="5"/>
  <c r="F178"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F87" i="5"/>
  <c r="F86" i="5"/>
  <c r="F85" i="5"/>
  <c r="F84" i="5"/>
  <c r="F83" i="5"/>
  <c r="E82" i="5"/>
  <c r="F82" i="5" s="1"/>
  <c r="D82" i="5"/>
  <c r="F81" i="5"/>
  <c r="F80" i="5"/>
  <c r="F79" i="5"/>
  <c r="F78" i="5"/>
  <c r="F77" i="5"/>
  <c r="F76" i="5"/>
  <c r="E76" i="5"/>
  <c r="D76" i="5"/>
  <c r="F75" i="5"/>
  <c r="F74" i="5"/>
  <c r="F73" i="5"/>
  <c r="F72" i="5"/>
  <c r="E71" i="5"/>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017" i="1"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9" i="4" s="1"/>
  <c r="F528" i="4"/>
  <c r="F527" i="4"/>
  <c r="E526" i="4"/>
  <c r="D520" i="1" s="1"/>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F492" i="4" s="1"/>
  <c r="D491" i="4"/>
  <c r="F491" i="4" s="1"/>
  <c r="F490" i="4"/>
  <c r="F489" i="4"/>
  <c r="E488" i="4"/>
  <c r="D488" i="4"/>
  <c r="F488" i="4" s="1"/>
  <c r="F487" i="4"/>
  <c r="F486" i="4"/>
  <c r="F485" i="4"/>
  <c r="E485" i="4"/>
  <c r="D479" i="1" s="1"/>
  <c r="D485" i="4"/>
  <c r="F484" i="4"/>
  <c r="F483" i="4"/>
  <c r="F482" i="4"/>
  <c r="F481" i="4"/>
  <c r="E480" i="4"/>
  <c r="D480" i="4"/>
  <c r="F480" i="4" s="1"/>
  <c r="D479" i="4"/>
  <c r="F479" i="4" s="1"/>
  <c r="F478" i="4"/>
  <c r="F477" i="4"/>
  <c r="E476" i="4"/>
  <c r="D476" i="4"/>
  <c r="F476" i="4" s="1"/>
  <c r="F475" i="4"/>
  <c r="F474" i="4"/>
  <c r="F473" i="4"/>
  <c r="E473" i="4"/>
  <c r="H180" i="9"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F428" i="4"/>
  <c r="E428" i="4"/>
  <c r="D423" i="1" s="1"/>
  <c r="D428" i="4"/>
  <c r="E427" i="4"/>
  <c r="D427" i="4"/>
  <c r="F427" i="4" s="1"/>
  <c r="E426" i="4"/>
  <c r="D421" i="1"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4" i="1" s="1"/>
  <c r="D298" i="4"/>
  <c r="F298" i="4" s="1"/>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E278" i="4"/>
  <c r="D278" i="4"/>
  <c r="F278" i="4" s="1"/>
  <c r="F277" i="4"/>
  <c r="F276" i="4"/>
  <c r="F275" i="4"/>
  <c r="F274" i="4"/>
  <c r="E274" i="4"/>
  <c r="D274" i="4"/>
  <c r="D273" i="4" s="1"/>
  <c r="F273" i="4"/>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0" i="1" s="1"/>
  <c r="D234" i="4"/>
  <c r="F234" i="4" s="1"/>
  <c r="F233" i="4"/>
  <c r="F232" i="4"/>
  <c r="F231" i="4"/>
  <c r="E231" i="4"/>
  <c r="D231" i="4"/>
  <c r="D230" i="4"/>
  <c r="F230" i="4" s="1"/>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D190" i="1" s="1"/>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F141" i="4"/>
  <c r="E141" i="4"/>
  <c r="D141" i="4"/>
  <c r="E140" i="4"/>
  <c r="D136" i="1" s="1"/>
  <c r="D140" i="4"/>
  <c r="F139" i="4"/>
  <c r="F138" i="4"/>
  <c r="F137" i="4"/>
  <c r="F136" i="4"/>
  <c r="E135" i="4"/>
  <c r="E134" i="4" s="1"/>
  <c r="D135" i="4"/>
  <c r="F134" i="4"/>
  <c r="D134" i="4"/>
  <c r="F133" i="4"/>
  <c r="F132" i="4"/>
  <c r="F131" i="4"/>
  <c r="F130" i="4"/>
  <c r="F129" i="4"/>
  <c r="E129" i="4"/>
  <c r="D129" i="4"/>
  <c r="F128" i="4"/>
  <c r="F127" i="4"/>
  <c r="E126" i="4"/>
  <c r="D126" i="4"/>
  <c r="C122" i="1" s="1"/>
  <c r="F124"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E53" i="4"/>
  <c r="F53" i="4" s="1"/>
  <c r="D53" i="4"/>
  <c r="F52" i="4"/>
  <c r="F51" i="4"/>
  <c r="F50" i="4"/>
  <c r="E50" i="4"/>
  <c r="D50" i="4"/>
  <c r="F48" i="4"/>
  <c r="F47" i="4"/>
  <c r="F46" i="4"/>
  <c r="F45" i="4"/>
  <c r="E44" i="4"/>
  <c r="D44" i="4"/>
  <c r="E43" i="4"/>
  <c r="F42" i="4"/>
  <c r="F41" i="4"/>
  <c r="F40" i="4"/>
  <c r="F39" i="4"/>
  <c r="E39" i="4"/>
  <c r="D39" i="4"/>
  <c r="F38" i="4"/>
  <c r="F37" i="4"/>
  <c r="E36" i="4"/>
  <c r="D36" i="4"/>
  <c r="F36" i="4" s="1"/>
  <c r="F35" i="4"/>
  <c r="F34" i="4"/>
  <c r="F33" i="4"/>
  <c r="F32" i="4"/>
  <c r="F31" i="4"/>
  <c r="F30" i="4"/>
  <c r="E29" i="4"/>
  <c r="E7" i="4" s="1"/>
  <c r="D3"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H34" i="3"/>
  <c r="G34" i="3"/>
  <c r="B34" i="3"/>
  <c r="G33" i="3"/>
  <c r="B33" i="3"/>
  <c r="G31" i="3"/>
  <c r="B31" i="3"/>
  <c r="H30"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C1686" i="1"/>
  <c r="H1686" i="1" s="1"/>
  <c r="C1685" i="1"/>
  <c r="H1684" i="1"/>
  <c r="G1684" i="1"/>
  <c r="C1684" i="1"/>
  <c r="G1683" i="1"/>
  <c r="C1683" i="1"/>
  <c r="H1683" i="1" s="1"/>
  <c r="C1682" i="1"/>
  <c r="C1681" i="1"/>
  <c r="G1681" i="1" s="1"/>
  <c r="C1680" i="1"/>
  <c r="H1680" i="1" s="1"/>
  <c r="C1679" i="1"/>
  <c r="G1678" i="1"/>
  <c r="C1678" i="1"/>
  <c r="H1678" i="1" s="1"/>
  <c r="C1677" i="1"/>
  <c r="H1676" i="1"/>
  <c r="G1676" i="1"/>
  <c r="C1676" i="1"/>
  <c r="H1675" i="1"/>
  <c r="G1675" i="1"/>
  <c r="C1675" i="1"/>
  <c r="C1674" i="1"/>
  <c r="H1673" i="1"/>
  <c r="C1673" i="1"/>
  <c r="G1673" i="1" s="1"/>
  <c r="H1672" i="1"/>
  <c r="G1672" i="1"/>
  <c r="C1672" i="1"/>
  <c r="C1671" i="1"/>
  <c r="G1670" i="1"/>
  <c r="C1670" i="1"/>
  <c r="H1670" i="1" s="1"/>
  <c r="C1669" i="1"/>
  <c r="H1668" i="1"/>
  <c r="G1668" i="1"/>
  <c r="C1668" i="1"/>
  <c r="H1667" i="1"/>
  <c r="G1667" i="1"/>
  <c r="C1667" i="1"/>
  <c r="C1666" i="1"/>
  <c r="H1665" i="1"/>
  <c r="C1665" i="1"/>
  <c r="G1665" i="1" s="1"/>
  <c r="H1664" i="1"/>
  <c r="G1664" i="1"/>
  <c r="C1664" i="1"/>
  <c r="C1663" i="1"/>
  <c r="G1662" i="1"/>
  <c r="C1662" i="1"/>
  <c r="H1662" i="1" s="1"/>
  <c r="C1661" i="1"/>
  <c r="H1660" i="1"/>
  <c r="G1660" i="1"/>
  <c r="C1660" i="1"/>
  <c r="H1659" i="1"/>
  <c r="G1659" i="1"/>
  <c r="C1659" i="1"/>
  <c r="C1658" i="1"/>
  <c r="H1657" i="1"/>
  <c r="C1657" i="1"/>
  <c r="G1657" i="1" s="1"/>
  <c r="H1656" i="1"/>
  <c r="G1656" i="1"/>
  <c r="C1656" i="1"/>
  <c r="C1655" i="1"/>
  <c r="G1654" i="1"/>
  <c r="C1654" i="1"/>
  <c r="H1654" i="1" s="1"/>
  <c r="C1653" i="1"/>
  <c r="H1652" i="1"/>
  <c r="G1652" i="1"/>
  <c r="C1652" i="1"/>
  <c r="H1651" i="1"/>
  <c r="G1651" i="1"/>
  <c r="C1651" i="1"/>
  <c r="C1650" i="1"/>
  <c r="H1649" i="1"/>
  <c r="H1648" i="1"/>
  <c r="G1648" i="1"/>
  <c r="C1648" i="1"/>
  <c r="C1647" i="1"/>
  <c r="G1646" i="1"/>
  <c r="C1646" i="1"/>
  <c r="H1646" i="1" s="1"/>
  <c r="C1645" i="1"/>
  <c r="H1644" i="1"/>
  <c r="G1644" i="1"/>
  <c r="C1644" i="1"/>
  <c r="H1643" i="1"/>
  <c r="G1643" i="1"/>
  <c r="C1643" i="1"/>
  <c r="C1642" i="1"/>
  <c r="H1641" i="1"/>
  <c r="C1641" i="1"/>
  <c r="G1641" i="1" s="1"/>
  <c r="H1640" i="1"/>
  <c r="G1640" i="1"/>
  <c r="C1640" i="1"/>
  <c r="C1639" i="1"/>
  <c r="G1638" i="1"/>
  <c r="C1638" i="1"/>
  <c r="H1638" i="1" s="1"/>
  <c r="C1637" i="1"/>
  <c r="H1636" i="1"/>
  <c r="G1636" i="1"/>
  <c r="C1636" i="1"/>
  <c r="H1635" i="1"/>
  <c r="G1635" i="1"/>
  <c r="C1635" i="1"/>
  <c r="C1634" i="1"/>
  <c r="H1633" i="1"/>
  <c r="C1633" i="1"/>
  <c r="G1633" i="1" s="1"/>
  <c r="H1632" i="1"/>
  <c r="G1632" i="1"/>
  <c r="C1632" i="1"/>
  <c r="C1631" i="1"/>
  <c r="G1630" i="1"/>
  <c r="C1630" i="1"/>
  <c r="H1630" i="1" s="1"/>
  <c r="C1629" i="1"/>
  <c r="H1628" i="1"/>
  <c r="G1627" i="1"/>
  <c r="C1627" i="1"/>
  <c r="H1627" i="1" s="1"/>
  <c r="C1626" i="1"/>
  <c r="H1626" i="1" s="1"/>
  <c r="C1625" i="1"/>
  <c r="G1625" i="1" s="1"/>
  <c r="H1624" i="1"/>
  <c r="G1624" i="1"/>
  <c r="C1624" i="1"/>
  <c r="H1623" i="1"/>
  <c r="C1623" i="1"/>
  <c r="G1623" i="1" s="1"/>
  <c r="C1620" i="1"/>
  <c r="H1620" i="1" s="1"/>
  <c r="C1619" i="1"/>
  <c r="H1619" i="1" s="1"/>
  <c r="C1618" i="1"/>
  <c r="H1618" i="1" s="1"/>
  <c r="C1617" i="1"/>
  <c r="G1617" i="1" s="1"/>
  <c r="H1616" i="1"/>
  <c r="G1616" i="1"/>
  <c r="C1616" i="1"/>
  <c r="H1615" i="1"/>
  <c r="C1615" i="1"/>
  <c r="G1615" i="1" s="1"/>
  <c r="C1614" i="1"/>
  <c r="H1614" i="1" s="1"/>
  <c r="C1613" i="1"/>
  <c r="G1613" i="1" s="1"/>
  <c r="C1612" i="1"/>
  <c r="H1612" i="1" s="1"/>
  <c r="C1611" i="1"/>
  <c r="H1611" i="1" s="1"/>
  <c r="C1610" i="1"/>
  <c r="H1610" i="1" s="1"/>
  <c r="C1609" i="1"/>
  <c r="G1609" i="1" s="1"/>
  <c r="H1608" i="1"/>
  <c r="G1608" i="1"/>
  <c r="C1608" i="1"/>
  <c r="C1607" i="1"/>
  <c r="G1607" i="1" s="1"/>
  <c r="C1606" i="1"/>
  <c r="H1606" i="1" s="1"/>
  <c r="C1605" i="1"/>
  <c r="G1605" i="1" s="1"/>
  <c r="C1604" i="1"/>
  <c r="H1604" i="1" s="1"/>
  <c r="C1603" i="1"/>
  <c r="H1603" i="1" s="1"/>
  <c r="C1601" i="1"/>
  <c r="G1601" i="1" s="1"/>
  <c r="H1600" i="1"/>
  <c r="G1600" i="1"/>
  <c r="C1600" i="1"/>
  <c r="H1599" i="1"/>
  <c r="C1599" i="1"/>
  <c r="G1599" i="1" s="1"/>
  <c r="G1598" i="1"/>
  <c r="C1598" i="1"/>
  <c r="H1598" i="1" s="1"/>
  <c r="C1597" i="1"/>
  <c r="G1597" i="1" s="1"/>
  <c r="H1596" i="1"/>
  <c r="G1596" i="1"/>
  <c r="C1596" i="1"/>
  <c r="C1595" i="1"/>
  <c r="H1595" i="1" s="1"/>
  <c r="C1594" i="1"/>
  <c r="H1594" i="1" s="1"/>
  <c r="C1593" i="1"/>
  <c r="G1593" i="1" s="1"/>
  <c r="H1592" i="1"/>
  <c r="G1592" i="1"/>
  <c r="C1592" i="1"/>
  <c r="H1591" i="1"/>
  <c r="C1591" i="1"/>
  <c r="G1591" i="1" s="1"/>
  <c r="G1590" i="1"/>
  <c r="C1590" i="1"/>
  <c r="H1590" i="1" s="1"/>
  <c r="C1589" i="1"/>
  <c r="G1589" i="1" s="1"/>
  <c r="C1588" i="1"/>
  <c r="H1588" i="1" s="1"/>
  <c r="C1587" i="1"/>
  <c r="H1587" i="1" s="1"/>
  <c r="C1586" i="1"/>
  <c r="H1586" i="1" s="1"/>
  <c r="C1584" i="1"/>
  <c r="H1584" i="1" s="1"/>
  <c r="G1582" i="1"/>
  <c r="C1582" i="1"/>
  <c r="H1582" i="1" s="1"/>
  <c r="D1581" i="1"/>
  <c r="C1581" i="1"/>
  <c r="H1580" i="1"/>
  <c r="I1580" i="1" s="1"/>
  <c r="D1580" i="1"/>
  <c r="C1580" i="1"/>
  <c r="G1580" i="1" s="1"/>
  <c r="J1579" i="1"/>
  <c r="H1579" i="1"/>
  <c r="D1579" i="1"/>
  <c r="G1579" i="1" s="1"/>
  <c r="I1579" i="1" s="1"/>
  <c r="C1579" i="1"/>
  <c r="D1578" i="1"/>
  <c r="C1578" i="1"/>
  <c r="D1577" i="1"/>
  <c r="C1577" i="1"/>
  <c r="D1576" i="1"/>
  <c r="C1576" i="1"/>
  <c r="D1575" i="1"/>
  <c r="H1575" i="1" s="1"/>
  <c r="C1575" i="1"/>
  <c r="J1574" i="1"/>
  <c r="H1574" i="1"/>
  <c r="G1574" i="1"/>
  <c r="I1574" i="1" s="1"/>
  <c r="D1574" i="1"/>
  <c r="C1574" i="1"/>
  <c r="D1573" i="1"/>
  <c r="C1573" i="1"/>
  <c r="H1572" i="1"/>
  <c r="D1572" i="1"/>
  <c r="C1572" i="1"/>
  <c r="G1572" i="1" s="1"/>
  <c r="H1571" i="1"/>
  <c r="D1571" i="1"/>
  <c r="C1571" i="1"/>
  <c r="J1570" i="1"/>
  <c r="H1570" i="1"/>
  <c r="G1570" i="1"/>
  <c r="D1570" i="1"/>
  <c r="C1570" i="1"/>
  <c r="J1569" i="1"/>
  <c r="D1569" i="1"/>
  <c r="C1569" i="1"/>
  <c r="J1568" i="1"/>
  <c r="D1568" i="1"/>
  <c r="C1568" i="1"/>
  <c r="D1567" i="1"/>
  <c r="H1567" i="1" s="1"/>
  <c r="C1567" i="1"/>
  <c r="J1566" i="1"/>
  <c r="H1566" i="1"/>
  <c r="G1566" i="1"/>
  <c r="I1566" i="1" s="1"/>
  <c r="D1566" i="1"/>
  <c r="C1566" i="1"/>
  <c r="J1565" i="1"/>
  <c r="D1565" i="1"/>
  <c r="C1565" i="1"/>
  <c r="D1564" i="1"/>
  <c r="C1564" i="1"/>
  <c r="D1563" i="1"/>
  <c r="C1563" i="1"/>
  <c r="H1562" i="1"/>
  <c r="D1562" i="1"/>
  <c r="C1562" i="1"/>
  <c r="J1561" i="1"/>
  <c r="H1561" i="1"/>
  <c r="G1561" i="1"/>
  <c r="D1561" i="1"/>
  <c r="C1561" i="1"/>
  <c r="J1560" i="1"/>
  <c r="D1560" i="1"/>
  <c r="C1560" i="1"/>
  <c r="J1559" i="1"/>
  <c r="D1559" i="1"/>
  <c r="C1559" i="1"/>
  <c r="D1558" i="1"/>
  <c r="H1558" i="1" s="1"/>
  <c r="C1558" i="1"/>
  <c r="J1557" i="1"/>
  <c r="H1557" i="1"/>
  <c r="G1557" i="1"/>
  <c r="I1557" i="1" s="1"/>
  <c r="D1557" i="1"/>
  <c r="C1557" i="1"/>
  <c r="H1556" i="1"/>
  <c r="G1556" i="1"/>
  <c r="D1556" i="1"/>
  <c r="C1556" i="1"/>
  <c r="H1555" i="1"/>
  <c r="G1555" i="1"/>
  <c r="D1555" i="1"/>
  <c r="C1555" i="1"/>
  <c r="J1554" i="1"/>
  <c r="D1554" i="1"/>
  <c r="C1554" i="1"/>
  <c r="D1553" i="1"/>
  <c r="C1553" i="1"/>
  <c r="D1552" i="1"/>
  <c r="H1552" i="1" s="1"/>
  <c r="C1552" i="1"/>
  <c r="J1551" i="1"/>
  <c r="H1551" i="1"/>
  <c r="G1551" i="1"/>
  <c r="I1551" i="1" s="1"/>
  <c r="D1551" i="1"/>
  <c r="C1551" i="1"/>
  <c r="J1550" i="1"/>
  <c r="D1550" i="1"/>
  <c r="C1550" i="1"/>
  <c r="D1549" i="1"/>
  <c r="C1549" i="1"/>
  <c r="D1548" i="1"/>
  <c r="H1548" i="1" s="1"/>
  <c r="C1548" i="1"/>
  <c r="G1547" i="1"/>
  <c r="D1547" i="1"/>
  <c r="J1547" i="1" s="1"/>
  <c r="C1547" i="1"/>
  <c r="H1546" i="1"/>
  <c r="G1546" i="1"/>
  <c r="I1546" i="1" s="1"/>
  <c r="D1546" i="1"/>
  <c r="C1546" i="1"/>
  <c r="J1546" i="1" s="1"/>
  <c r="J1545" i="1"/>
  <c r="D1545" i="1"/>
  <c r="C1545" i="1"/>
  <c r="D1544" i="1"/>
  <c r="C1544" i="1"/>
  <c r="D1543" i="1"/>
  <c r="G1543" i="1" s="1"/>
  <c r="C1543" i="1"/>
  <c r="H1542" i="1"/>
  <c r="G1542" i="1"/>
  <c r="I1542" i="1" s="1"/>
  <c r="D1542" i="1"/>
  <c r="C1542" i="1"/>
  <c r="J1542" i="1" s="1"/>
  <c r="D1541" i="1"/>
  <c r="C1541" i="1"/>
  <c r="D1540" i="1"/>
  <c r="G1540" i="1" s="1"/>
  <c r="C1540" i="1"/>
  <c r="D1539" i="1"/>
  <c r="D1536" i="1"/>
  <c r="C1536" i="1"/>
  <c r="H1536" i="1" s="1"/>
  <c r="G1535" i="1"/>
  <c r="D1535" i="1"/>
  <c r="C1535" i="1"/>
  <c r="D1534" i="1"/>
  <c r="G1534" i="1" s="1"/>
  <c r="C1534" i="1"/>
  <c r="D1533" i="1"/>
  <c r="C1533" i="1"/>
  <c r="G1532" i="1"/>
  <c r="D1532" i="1"/>
  <c r="C1532" i="1"/>
  <c r="H1532" i="1" s="1"/>
  <c r="D1531" i="1"/>
  <c r="G1531" i="1" s="1"/>
  <c r="C1531" i="1"/>
  <c r="D1530" i="1"/>
  <c r="C1530" i="1"/>
  <c r="H1530" i="1" s="1"/>
  <c r="D1529" i="1"/>
  <c r="C1529" i="1"/>
  <c r="G1528" i="1"/>
  <c r="D1528" i="1"/>
  <c r="C1528" i="1"/>
  <c r="H1528" i="1" s="1"/>
  <c r="D1527" i="1"/>
  <c r="G1527" i="1" s="1"/>
  <c r="C1527" i="1"/>
  <c r="D1526" i="1"/>
  <c r="C1526" i="1"/>
  <c r="H1526" i="1" s="1"/>
  <c r="D1525" i="1"/>
  <c r="C1525" i="1"/>
  <c r="D1524" i="1"/>
  <c r="C1524" i="1"/>
  <c r="H1524" i="1" s="1"/>
  <c r="D1523" i="1"/>
  <c r="G1523" i="1" s="1"/>
  <c r="C1523" i="1"/>
  <c r="G1522" i="1"/>
  <c r="D1522" i="1"/>
  <c r="C1522" i="1"/>
  <c r="H1522" i="1" s="1"/>
  <c r="D1521" i="1"/>
  <c r="C1521" i="1"/>
  <c r="D1520" i="1"/>
  <c r="C1520" i="1"/>
  <c r="H1520" i="1" s="1"/>
  <c r="G1519" i="1"/>
  <c r="D1519" i="1"/>
  <c r="C1519" i="1"/>
  <c r="D1518" i="1"/>
  <c r="G1518" i="1" s="1"/>
  <c r="C1518" i="1"/>
  <c r="D1517" i="1"/>
  <c r="C1517" i="1"/>
  <c r="G1516" i="1"/>
  <c r="D1516" i="1"/>
  <c r="C1516" i="1"/>
  <c r="H1516" i="1" s="1"/>
  <c r="D1515" i="1"/>
  <c r="G1515" i="1" s="1"/>
  <c r="C1515" i="1"/>
  <c r="D1514" i="1"/>
  <c r="C1514" i="1"/>
  <c r="H1514" i="1" s="1"/>
  <c r="D1513" i="1"/>
  <c r="C1513" i="1"/>
  <c r="G1512" i="1"/>
  <c r="D1512" i="1"/>
  <c r="C1512" i="1"/>
  <c r="H1512" i="1" s="1"/>
  <c r="D1511" i="1"/>
  <c r="G1511" i="1" s="1"/>
  <c r="C1511" i="1"/>
  <c r="C1510" i="1"/>
  <c r="D1509" i="1"/>
  <c r="C1509" i="1"/>
  <c r="D1508" i="1"/>
  <c r="C1508" i="1"/>
  <c r="H1508" i="1" s="1"/>
  <c r="D1507" i="1"/>
  <c r="G1507" i="1" s="1"/>
  <c r="C1507" i="1"/>
  <c r="G1506" i="1"/>
  <c r="D1506" i="1"/>
  <c r="C1506" i="1"/>
  <c r="H1506" i="1" s="1"/>
  <c r="D1505" i="1"/>
  <c r="C1505" i="1"/>
  <c r="D1504" i="1"/>
  <c r="C1504" i="1"/>
  <c r="H1504" i="1" s="1"/>
  <c r="C1503" i="1"/>
  <c r="D1502" i="1"/>
  <c r="G1502" i="1" s="1"/>
  <c r="C1502" i="1"/>
  <c r="D1501" i="1"/>
  <c r="C1501" i="1"/>
  <c r="G1500" i="1"/>
  <c r="D1500" i="1"/>
  <c r="C1500" i="1"/>
  <c r="H1500" i="1" s="1"/>
  <c r="D1499" i="1"/>
  <c r="G1499" i="1" s="1"/>
  <c r="C1499" i="1"/>
  <c r="D1498" i="1"/>
  <c r="C1498" i="1"/>
  <c r="H1498" i="1" s="1"/>
  <c r="D1497" i="1"/>
  <c r="C1497" i="1"/>
  <c r="G1496" i="1"/>
  <c r="D1496" i="1"/>
  <c r="C1496" i="1"/>
  <c r="H1496" i="1" s="1"/>
  <c r="D1495" i="1"/>
  <c r="G1495" i="1" s="1"/>
  <c r="C1495" i="1"/>
  <c r="D1494" i="1"/>
  <c r="C1494" i="1"/>
  <c r="H1494" i="1" s="1"/>
  <c r="D1493" i="1"/>
  <c r="C1493" i="1"/>
  <c r="D1492" i="1"/>
  <c r="C1492" i="1"/>
  <c r="H1492" i="1" s="1"/>
  <c r="D1491" i="1"/>
  <c r="G1491" i="1" s="1"/>
  <c r="C1491" i="1"/>
  <c r="G1490" i="1"/>
  <c r="D1490" i="1"/>
  <c r="C1490" i="1"/>
  <c r="H1490" i="1" s="1"/>
  <c r="D1489" i="1"/>
  <c r="C1489" i="1"/>
  <c r="D1488" i="1"/>
  <c r="C1488" i="1"/>
  <c r="H1488" i="1" s="1"/>
  <c r="G1487" i="1"/>
  <c r="D1487" i="1"/>
  <c r="C1487" i="1"/>
  <c r="D1486" i="1"/>
  <c r="G1486" i="1" s="1"/>
  <c r="C1486" i="1"/>
  <c r="D1485" i="1"/>
  <c r="G1484" i="1"/>
  <c r="D1484" i="1"/>
  <c r="C1484" i="1"/>
  <c r="H1484" i="1" s="1"/>
  <c r="D1483" i="1"/>
  <c r="G1483" i="1" s="1"/>
  <c r="C1483" i="1"/>
  <c r="D1482" i="1"/>
  <c r="C1482" i="1"/>
  <c r="H1482" i="1" s="1"/>
  <c r="D1481" i="1"/>
  <c r="C1481" i="1"/>
  <c r="G1480" i="1"/>
  <c r="D1480" i="1"/>
  <c r="C1480" i="1"/>
  <c r="H1480" i="1" s="1"/>
  <c r="D1479" i="1"/>
  <c r="G1479" i="1" s="1"/>
  <c r="C1479" i="1"/>
  <c r="D1478" i="1"/>
  <c r="C1478" i="1"/>
  <c r="H1478" i="1" s="1"/>
  <c r="D1477" i="1"/>
  <c r="C1477" i="1"/>
  <c r="D1476" i="1"/>
  <c r="C1476" i="1"/>
  <c r="H1476" i="1" s="1"/>
  <c r="D1475" i="1"/>
  <c r="G1475" i="1" s="1"/>
  <c r="C1475" i="1"/>
  <c r="G1474" i="1"/>
  <c r="D1474" i="1"/>
  <c r="C1474" i="1"/>
  <c r="H1474" i="1" s="1"/>
  <c r="D1473" i="1"/>
  <c r="C1473" i="1"/>
  <c r="D1472" i="1"/>
  <c r="C1472" i="1"/>
  <c r="H1472" i="1" s="1"/>
  <c r="G1471" i="1"/>
  <c r="D1471" i="1"/>
  <c r="C1471" i="1"/>
  <c r="D1470" i="1"/>
  <c r="G1470" i="1" s="1"/>
  <c r="C1470" i="1"/>
  <c r="D1469" i="1"/>
  <c r="C1469" i="1"/>
  <c r="G1468" i="1"/>
  <c r="D1468" i="1"/>
  <c r="C1468" i="1"/>
  <c r="H1468" i="1" s="1"/>
  <c r="D1467" i="1"/>
  <c r="G1467" i="1" s="1"/>
  <c r="C1467" i="1"/>
  <c r="D1466" i="1"/>
  <c r="C1466" i="1"/>
  <c r="H1466" i="1" s="1"/>
  <c r="D1465" i="1"/>
  <c r="C1465" i="1"/>
  <c r="G1464" i="1"/>
  <c r="D1464" i="1"/>
  <c r="C1464" i="1"/>
  <c r="H1464" i="1" s="1"/>
  <c r="D1463" i="1"/>
  <c r="G1463" i="1" s="1"/>
  <c r="C1463" i="1"/>
  <c r="D1462" i="1"/>
  <c r="C1462" i="1"/>
  <c r="H1462" i="1" s="1"/>
  <c r="D1461" i="1"/>
  <c r="C1461" i="1"/>
  <c r="D1460" i="1"/>
  <c r="C1460" i="1"/>
  <c r="H1460" i="1" s="1"/>
  <c r="D1459" i="1"/>
  <c r="G1459" i="1" s="1"/>
  <c r="C1459" i="1"/>
  <c r="G1458" i="1"/>
  <c r="D1458" i="1"/>
  <c r="C1458" i="1"/>
  <c r="H1458" i="1" s="1"/>
  <c r="D1457" i="1"/>
  <c r="C1457" i="1"/>
  <c r="D1456" i="1"/>
  <c r="C1456" i="1"/>
  <c r="H1456" i="1" s="1"/>
  <c r="G1455" i="1"/>
  <c r="D1455" i="1"/>
  <c r="C1455" i="1"/>
  <c r="H1455" i="1" s="1"/>
  <c r="D1454" i="1"/>
  <c r="G1454" i="1" s="1"/>
  <c r="C1454" i="1"/>
  <c r="D1453" i="1"/>
  <c r="C1453" i="1"/>
  <c r="H1453" i="1" s="1"/>
  <c r="D1452" i="1"/>
  <c r="C1452" i="1"/>
  <c r="H1452" i="1" s="1"/>
  <c r="G1451" i="1"/>
  <c r="D1451" i="1"/>
  <c r="C1451" i="1"/>
  <c r="H1451" i="1" s="1"/>
  <c r="D1450" i="1"/>
  <c r="G1450" i="1" s="1"/>
  <c r="C1450" i="1"/>
  <c r="D1449" i="1"/>
  <c r="C1449" i="1"/>
  <c r="H1449" i="1" s="1"/>
  <c r="D1448" i="1"/>
  <c r="C1448" i="1"/>
  <c r="H1448" i="1" s="1"/>
  <c r="G1447" i="1"/>
  <c r="D1447" i="1"/>
  <c r="C1447" i="1"/>
  <c r="H1447" i="1" s="1"/>
  <c r="D1446" i="1"/>
  <c r="G1446" i="1" s="1"/>
  <c r="C1446" i="1"/>
  <c r="D1445" i="1"/>
  <c r="C1445" i="1"/>
  <c r="H1445" i="1" s="1"/>
  <c r="D1444" i="1"/>
  <c r="C1444" i="1"/>
  <c r="H1444" i="1" s="1"/>
  <c r="G1443" i="1"/>
  <c r="D1443" i="1"/>
  <c r="C1443" i="1"/>
  <c r="H1443" i="1" s="1"/>
  <c r="D1442" i="1"/>
  <c r="G1442" i="1" s="1"/>
  <c r="C1442" i="1"/>
  <c r="D1441" i="1"/>
  <c r="C1441" i="1"/>
  <c r="H1441" i="1" s="1"/>
  <c r="D1440" i="1"/>
  <c r="C1440" i="1"/>
  <c r="H1440" i="1" s="1"/>
  <c r="G1439" i="1"/>
  <c r="D1439" i="1"/>
  <c r="C1439" i="1"/>
  <c r="H1439" i="1" s="1"/>
  <c r="D1438" i="1"/>
  <c r="G1438" i="1" s="1"/>
  <c r="C1438" i="1"/>
  <c r="D1437" i="1"/>
  <c r="C1437" i="1"/>
  <c r="H1437" i="1" s="1"/>
  <c r="D1436" i="1"/>
  <c r="C1436" i="1"/>
  <c r="H1436" i="1" s="1"/>
  <c r="G1435" i="1"/>
  <c r="D1435" i="1"/>
  <c r="C1435" i="1"/>
  <c r="H1435" i="1" s="1"/>
  <c r="D1434" i="1"/>
  <c r="G1434" i="1" s="1"/>
  <c r="C1434" i="1"/>
  <c r="D1433" i="1"/>
  <c r="C1433" i="1"/>
  <c r="H1433" i="1" s="1"/>
  <c r="D1432" i="1"/>
  <c r="C1432" i="1"/>
  <c r="H1432" i="1" s="1"/>
  <c r="G1431" i="1"/>
  <c r="D1431" i="1"/>
  <c r="C1431" i="1"/>
  <c r="H1431" i="1" s="1"/>
  <c r="D1430" i="1"/>
  <c r="G1430" i="1" s="1"/>
  <c r="C1430" i="1"/>
  <c r="D1429" i="1"/>
  <c r="C1429" i="1"/>
  <c r="H1429" i="1" s="1"/>
  <c r="D1428" i="1"/>
  <c r="C1428" i="1"/>
  <c r="H1428" i="1" s="1"/>
  <c r="G1427" i="1"/>
  <c r="D1427" i="1"/>
  <c r="C1427" i="1"/>
  <c r="H1427" i="1" s="1"/>
  <c r="D1426" i="1"/>
  <c r="G1426" i="1" s="1"/>
  <c r="C1426" i="1"/>
  <c r="D1425" i="1"/>
  <c r="C1425" i="1"/>
  <c r="H1425" i="1" s="1"/>
  <c r="D1424" i="1"/>
  <c r="C1424" i="1"/>
  <c r="H1424" i="1" s="1"/>
  <c r="G1423" i="1"/>
  <c r="D1423" i="1"/>
  <c r="C1423" i="1"/>
  <c r="H1423" i="1" s="1"/>
  <c r="D1422" i="1"/>
  <c r="G1422" i="1" s="1"/>
  <c r="C1422" i="1"/>
  <c r="D1421" i="1"/>
  <c r="C1421" i="1"/>
  <c r="H1421" i="1" s="1"/>
  <c r="D1420" i="1"/>
  <c r="C1420" i="1"/>
  <c r="H1420" i="1" s="1"/>
  <c r="G1419" i="1"/>
  <c r="D1419" i="1"/>
  <c r="C1419" i="1"/>
  <c r="H1419" i="1" s="1"/>
  <c r="D1418" i="1"/>
  <c r="G1418" i="1" s="1"/>
  <c r="C1418" i="1"/>
  <c r="D1417" i="1"/>
  <c r="C1417" i="1"/>
  <c r="H1417" i="1" s="1"/>
  <c r="D1416" i="1"/>
  <c r="C1416" i="1"/>
  <c r="H1416" i="1" s="1"/>
  <c r="G1415" i="1"/>
  <c r="D1415" i="1"/>
  <c r="C1415" i="1"/>
  <c r="H1415" i="1" s="1"/>
  <c r="D1414" i="1"/>
  <c r="G1414" i="1" s="1"/>
  <c r="C1414" i="1"/>
  <c r="D1413" i="1"/>
  <c r="C1413" i="1"/>
  <c r="H1413" i="1" s="1"/>
  <c r="D1412" i="1"/>
  <c r="C1412" i="1"/>
  <c r="H1412" i="1" s="1"/>
  <c r="G1411" i="1"/>
  <c r="D1411" i="1"/>
  <c r="C1411" i="1"/>
  <c r="H1411" i="1" s="1"/>
  <c r="D1410" i="1"/>
  <c r="G1410" i="1" s="1"/>
  <c r="C1410" i="1"/>
  <c r="D1409" i="1"/>
  <c r="C1409" i="1"/>
  <c r="H1409" i="1" s="1"/>
  <c r="D1408" i="1"/>
  <c r="C1408" i="1"/>
  <c r="H1408" i="1" s="1"/>
  <c r="G1407" i="1"/>
  <c r="D1407" i="1"/>
  <c r="C1407" i="1"/>
  <c r="H1407" i="1" s="1"/>
  <c r="D1406" i="1"/>
  <c r="G1406" i="1" s="1"/>
  <c r="C1406" i="1"/>
  <c r="D1405" i="1"/>
  <c r="C1405" i="1"/>
  <c r="H1405" i="1" s="1"/>
  <c r="D1404" i="1"/>
  <c r="C1404" i="1"/>
  <c r="H1404" i="1" s="1"/>
  <c r="G1403" i="1"/>
  <c r="D1403" i="1"/>
  <c r="C1403" i="1"/>
  <c r="H1403" i="1" s="1"/>
  <c r="D1402" i="1"/>
  <c r="G1402" i="1" s="1"/>
  <c r="C1402" i="1"/>
  <c r="D1401" i="1"/>
  <c r="D1400" i="1"/>
  <c r="C1400" i="1"/>
  <c r="H1400" i="1" s="1"/>
  <c r="G1399" i="1"/>
  <c r="D1399" i="1"/>
  <c r="C1399" i="1"/>
  <c r="H1399" i="1" s="1"/>
  <c r="D1398" i="1"/>
  <c r="G1398" i="1" s="1"/>
  <c r="C1398" i="1"/>
  <c r="D1397" i="1"/>
  <c r="C1397" i="1"/>
  <c r="H1397" i="1" s="1"/>
  <c r="D1396" i="1"/>
  <c r="C1396" i="1"/>
  <c r="H1396" i="1" s="1"/>
  <c r="G1395" i="1"/>
  <c r="D1395" i="1"/>
  <c r="C1395" i="1"/>
  <c r="H1395" i="1" s="1"/>
  <c r="D1394" i="1"/>
  <c r="G1394" i="1" s="1"/>
  <c r="C1394" i="1"/>
  <c r="D1393" i="1"/>
  <c r="C1393" i="1"/>
  <c r="H1393" i="1" s="1"/>
  <c r="D1392" i="1"/>
  <c r="C1392" i="1"/>
  <c r="H1392" i="1" s="1"/>
  <c r="G1391" i="1"/>
  <c r="D1391" i="1"/>
  <c r="C1391" i="1"/>
  <c r="H1391" i="1" s="1"/>
  <c r="D1390" i="1"/>
  <c r="G1390" i="1" s="1"/>
  <c r="C1390" i="1"/>
  <c r="D1389" i="1"/>
  <c r="C1389" i="1"/>
  <c r="D1388" i="1"/>
  <c r="C1388" i="1"/>
  <c r="D1387" i="1"/>
  <c r="G1387" i="1" s="1"/>
  <c r="C1387" i="1"/>
  <c r="H1387" i="1" s="1"/>
  <c r="D1386" i="1"/>
  <c r="G1386" i="1" s="1"/>
  <c r="C1386" i="1"/>
  <c r="D1385" i="1"/>
  <c r="C1385" i="1"/>
  <c r="H1385" i="1" s="1"/>
  <c r="D1384" i="1"/>
  <c r="C1384" i="1"/>
  <c r="H1384" i="1" s="1"/>
  <c r="G1383" i="1"/>
  <c r="D1383" i="1"/>
  <c r="C1383" i="1"/>
  <c r="H1383" i="1" s="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G1371" i="1"/>
  <c r="D1371" i="1"/>
  <c r="H1371" i="1" s="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C1278" i="1"/>
  <c r="H1278" i="1" s="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G1265" i="1" s="1"/>
  <c r="C1265" i="1"/>
  <c r="D1264" i="1"/>
  <c r="G1264" i="1" s="1"/>
  <c r="C1264" i="1"/>
  <c r="H1263" i="1"/>
  <c r="G1263" i="1"/>
  <c r="D1263" i="1"/>
  <c r="C1263" i="1"/>
  <c r="D1262" i="1"/>
  <c r="H1262" i="1" s="1"/>
  <c r="C1262" i="1"/>
  <c r="D1261" i="1"/>
  <c r="H1261" i="1" s="1"/>
  <c r="C1261" i="1"/>
  <c r="D1260" i="1"/>
  <c r="H1260" i="1" s="1"/>
  <c r="C1260" i="1"/>
  <c r="C1259" i="1"/>
  <c r="H1258" i="1"/>
  <c r="G1258" i="1"/>
  <c r="D1258" i="1"/>
  <c r="C1258" i="1"/>
  <c r="D1257" i="1"/>
  <c r="G1257" i="1" s="1"/>
  <c r="C1257" i="1"/>
  <c r="D1256" i="1"/>
  <c r="G1256" i="1" s="1"/>
  <c r="C1256" i="1"/>
  <c r="D1254" i="1"/>
  <c r="G1254" i="1" s="1"/>
  <c r="C1254" i="1"/>
  <c r="H1253" i="1"/>
  <c r="G1253" i="1"/>
  <c r="D1253" i="1"/>
  <c r="C1253" i="1"/>
  <c r="D1252" i="1"/>
  <c r="G1252" i="1" s="1"/>
  <c r="C1252"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H1185" i="1" s="1"/>
  <c r="C1185" i="1"/>
  <c r="D1184" i="1"/>
  <c r="H1184" i="1" s="1"/>
  <c r="C1184" i="1"/>
  <c r="D1183" i="1"/>
  <c r="H1183" i="1" s="1"/>
  <c r="C1183" i="1"/>
  <c r="D1182" i="1"/>
  <c r="H1182" i="1" s="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D1164" i="1"/>
  <c r="H1164" i="1" s="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G1092" i="1" s="1"/>
  <c r="C1092" i="1"/>
  <c r="H1091" i="1"/>
  <c r="G1091" i="1"/>
  <c r="D1091" i="1"/>
  <c r="C1091" i="1"/>
  <c r="H1090" i="1"/>
  <c r="D1090" i="1"/>
  <c r="G1090" i="1" s="1"/>
  <c r="C1090" i="1"/>
  <c r="H1089" i="1"/>
  <c r="D1089" i="1"/>
  <c r="G1089" i="1" s="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D1059" i="1"/>
  <c r="H1059" i="1" s="1"/>
  <c r="C1059" i="1"/>
  <c r="H1058" i="1"/>
  <c r="G1058" i="1"/>
  <c r="D1058" i="1"/>
  <c r="C1058" i="1"/>
  <c r="G1057" i="1"/>
  <c r="D1057" i="1"/>
  <c r="H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G1026" i="1"/>
  <c r="D1026" i="1"/>
  <c r="H1026" i="1" s="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C1018" i="1"/>
  <c r="D1016" i="1"/>
  <c r="H1016" i="1" s="1"/>
  <c r="C1016" i="1"/>
  <c r="D1015" i="1"/>
  <c r="H1015" i="1" s="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G735" i="1"/>
  <c r="D735" i="1"/>
  <c r="H735" i="1" s="1"/>
  <c r="C735" i="1"/>
  <c r="D734" i="1"/>
  <c r="H734" i="1" s="1"/>
  <c r="C734" i="1"/>
  <c r="D733" i="1"/>
  <c r="H733" i="1" s="1"/>
  <c r="C733" i="1"/>
  <c r="D732" i="1"/>
  <c r="H732" i="1" s="1"/>
  <c r="C732" i="1"/>
  <c r="D731" i="1"/>
  <c r="H731" i="1" s="1"/>
  <c r="C731" i="1"/>
  <c r="D730" i="1"/>
  <c r="H730" i="1" s="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D670" i="1"/>
  <c r="H670" i="1" s="1"/>
  <c r="C670" i="1"/>
  <c r="H669" i="1"/>
  <c r="G669" i="1"/>
  <c r="D669" i="1"/>
  <c r="C669" i="1"/>
  <c r="H668" i="1"/>
  <c r="G668" i="1"/>
  <c r="D668" i="1"/>
  <c r="C668" i="1"/>
  <c r="H667" i="1"/>
  <c r="G667" i="1"/>
  <c r="D667" i="1"/>
  <c r="C667" i="1"/>
  <c r="H666" i="1"/>
  <c r="G666" i="1"/>
  <c r="D666" i="1"/>
  <c r="C666" i="1"/>
  <c r="H665" i="1"/>
  <c r="G665" i="1"/>
  <c r="D665" i="1"/>
  <c r="C665" i="1"/>
  <c r="D664" i="1"/>
  <c r="H664" i="1" s="1"/>
  <c r="C664" i="1"/>
  <c r="D663" i="1"/>
  <c r="H663" i="1" s="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G651" i="1"/>
  <c r="D651" i="1"/>
  <c r="H651" i="1" s="1"/>
  <c r="C651" i="1"/>
  <c r="H650" i="1"/>
  <c r="G650" i="1"/>
  <c r="D650" i="1"/>
  <c r="C650" i="1"/>
  <c r="C649" i="1"/>
  <c r="D648" i="1"/>
  <c r="G648" i="1" s="1"/>
  <c r="C648" i="1"/>
  <c r="H647" i="1"/>
  <c r="G647" i="1"/>
  <c r="D647" i="1"/>
  <c r="C647" i="1"/>
  <c r="D646" i="1"/>
  <c r="H646" i="1" s="1"/>
  <c r="C646" i="1"/>
  <c r="G645" i="1"/>
  <c r="D645" i="1"/>
  <c r="H645" i="1" s="1"/>
  <c r="C645"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D539" i="1"/>
  <c r="H538" i="1"/>
  <c r="G538" i="1"/>
  <c r="D538" i="1"/>
  <c r="C538" i="1"/>
  <c r="H537" i="1"/>
  <c r="G537" i="1"/>
  <c r="D537" i="1"/>
  <c r="C537" i="1"/>
  <c r="D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D482" i="1"/>
  <c r="H481" i="1"/>
  <c r="G481" i="1"/>
  <c r="D481" i="1"/>
  <c r="C481" i="1"/>
  <c r="H480" i="1"/>
  <c r="G480" i="1"/>
  <c r="D480" i="1"/>
  <c r="C480"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D470" i="1"/>
  <c r="H469" i="1"/>
  <c r="G469" i="1"/>
  <c r="D469" i="1"/>
  <c r="C469" i="1"/>
  <c r="H468" i="1"/>
  <c r="G468" i="1"/>
  <c r="D468" i="1"/>
  <c r="C468"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3" i="1"/>
  <c r="C422" i="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D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D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2" i="1"/>
  <c r="G302" i="1" s="1"/>
  <c r="C302" i="1"/>
  <c r="D301" i="1"/>
  <c r="H301" i="1" s="1"/>
  <c r="C301" i="1"/>
  <c r="G300" i="1"/>
  <c r="D300" i="1"/>
  <c r="H300" i="1" s="1"/>
  <c r="C300" i="1"/>
  <c r="H299" i="1"/>
  <c r="G299" i="1"/>
  <c r="D299" i="1"/>
  <c r="C299" i="1"/>
  <c r="H298" i="1"/>
  <c r="G298" i="1"/>
  <c r="D298" i="1"/>
  <c r="C298"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G195" i="1"/>
  <c r="D195" i="1"/>
  <c r="C195" i="1"/>
  <c r="H194" i="1"/>
  <c r="D194" i="1"/>
  <c r="G194" i="1" s="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D185" i="1"/>
  <c r="H184" i="1"/>
  <c r="G184" i="1"/>
  <c r="D184" i="1"/>
  <c r="C184" i="1"/>
  <c r="D183" i="1"/>
  <c r="G183" i="1" s="1"/>
  <c r="C183" i="1"/>
  <c r="D182" i="1"/>
  <c r="H182" i="1" s="1"/>
  <c r="C182" i="1"/>
  <c r="G181" i="1"/>
  <c r="D181" i="1"/>
  <c r="H181" i="1" s="1"/>
  <c r="C181" i="1"/>
  <c r="G180" i="1"/>
  <c r="D180" i="1"/>
  <c r="H180" i="1" s="1"/>
  <c r="C180" i="1"/>
  <c r="H179" i="1"/>
  <c r="D179" i="1"/>
  <c r="G179" i="1" s="1"/>
  <c r="C179" i="1"/>
  <c r="H178" i="1"/>
  <c r="G178" i="1"/>
  <c r="D178" i="1"/>
  <c r="C178" i="1"/>
  <c r="G177" i="1"/>
  <c r="D177" i="1"/>
  <c r="H177" i="1" s="1"/>
  <c r="C177" i="1"/>
  <c r="D176" i="1"/>
  <c r="H176" i="1" s="1"/>
  <c r="C176" i="1"/>
  <c r="G175" i="1"/>
  <c r="D175" i="1"/>
  <c r="H175" i="1" s="1"/>
  <c r="C175" i="1"/>
  <c r="C174" i="1"/>
  <c r="H173" i="1"/>
  <c r="G173" i="1"/>
  <c r="D173" i="1"/>
  <c r="C173" i="1"/>
  <c r="H172" i="1"/>
  <c r="G172" i="1"/>
  <c r="D172" i="1"/>
  <c r="C172" i="1"/>
  <c r="H171" i="1"/>
  <c r="D171" i="1"/>
  <c r="G171" i="1" s="1"/>
  <c r="C171" i="1"/>
  <c r="D170" i="1"/>
  <c r="G170" i="1" s="1"/>
  <c r="C170" i="1"/>
  <c r="H169" i="1"/>
  <c r="D169" i="1"/>
  <c r="G169" i="1" s="1"/>
  <c r="C169" i="1"/>
  <c r="H168" i="1"/>
  <c r="G168" i="1"/>
  <c r="D168" i="1"/>
  <c r="C168" i="1"/>
  <c r="H167" i="1"/>
  <c r="D167" i="1"/>
  <c r="G167" i="1" s="1"/>
  <c r="C167" i="1"/>
  <c r="C166" i="1"/>
  <c r="H165" i="1"/>
  <c r="G165" i="1"/>
  <c r="D165" i="1"/>
  <c r="C165" i="1"/>
  <c r="H164" i="1"/>
  <c r="G164" i="1"/>
  <c r="D164" i="1"/>
  <c r="C164" i="1"/>
  <c r="H163" i="1"/>
  <c r="G163" i="1"/>
  <c r="D163" i="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D155" i="1"/>
  <c r="H155" i="1" s="1"/>
  <c r="C155" i="1"/>
  <c r="H154" i="1"/>
  <c r="G154" i="1"/>
  <c r="D154" i="1"/>
  <c r="C154" i="1"/>
  <c r="H153" i="1"/>
  <c r="G153" i="1"/>
  <c r="D153" i="1"/>
  <c r="C153" i="1"/>
  <c r="H152" i="1"/>
  <c r="G152" i="1"/>
  <c r="D152" i="1"/>
  <c r="C152" i="1"/>
  <c r="H151" i="1"/>
  <c r="G151" i="1"/>
  <c r="D151" i="1"/>
  <c r="C151" i="1"/>
  <c r="C150" i="1"/>
  <c r="D147" i="1"/>
  <c r="G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H135" i="1"/>
  <c r="G135" i="1"/>
  <c r="D135" i="1"/>
  <c r="C135" i="1"/>
  <c r="H134" i="1"/>
  <c r="G134" i="1"/>
  <c r="D134" i="1"/>
  <c r="C134" i="1"/>
  <c r="G133" i="1"/>
  <c r="D133" i="1"/>
  <c r="H133" i="1" s="1"/>
  <c r="C133" i="1"/>
  <c r="D132" i="1"/>
  <c r="H132" i="1" s="1"/>
  <c r="C132" i="1"/>
  <c r="D131" i="1"/>
  <c r="H131" i="1" s="1"/>
  <c r="C131" i="1"/>
  <c r="D130" i="1"/>
  <c r="H130" i="1" s="1"/>
  <c r="C130" i="1"/>
  <c r="H129" i="1"/>
  <c r="G129" i="1"/>
  <c r="D129" i="1"/>
  <c r="C129" i="1"/>
  <c r="H128" i="1"/>
  <c r="G128" i="1"/>
  <c r="D128" i="1"/>
  <c r="C128" i="1"/>
  <c r="H127" i="1"/>
  <c r="G127" i="1"/>
  <c r="D127" i="1"/>
  <c r="C127" i="1"/>
  <c r="D126" i="1"/>
  <c r="H126" i="1" s="1"/>
  <c r="C126" i="1"/>
  <c r="H125" i="1"/>
  <c r="G125" i="1"/>
  <c r="D125" i="1"/>
  <c r="C125" i="1"/>
  <c r="G124" i="1"/>
  <c r="D124" i="1"/>
  <c r="H124" i="1" s="1"/>
  <c r="C124" i="1"/>
  <c r="D123" i="1"/>
  <c r="H123" i="1" s="1"/>
  <c r="C123" i="1"/>
  <c r="D122" i="1"/>
  <c r="H120"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D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C60" i="1"/>
  <c r="H59" i="1"/>
  <c r="G59" i="1"/>
  <c r="D59" i="1"/>
  <c r="C59" i="1"/>
  <c r="H58" i="1"/>
  <c r="G58" i="1"/>
  <c r="D58" i="1"/>
  <c r="C58" i="1"/>
  <c r="H57" i="1"/>
  <c r="G57" i="1"/>
  <c r="D57" i="1"/>
  <c r="C57" i="1"/>
  <c r="H56" i="1"/>
  <c r="G56" i="1"/>
  <c r="D56" i="1"/>
  <c r="C56" i="1"/>
  <c r="D55" i="1"/>
  <c r="H55" i="1" s="1"/>
  <c r="C55" i="1"/>
  <c r="D54" i="1"/>
  <c r="H54" i="1" s="1"/>
  <c r="C54" i="1"/>
  <c r="H53" i="1"/>
  <c r="G53" i="1"/>
  <c r="D53" i="1"/>
  <c r="C53" i="1"/>
  <c r="D52" i="1"/>
  <c r="H52" i="1" s="1"/>
  <c r="C52" i="1"/>
  <c r="H51" i="1"/>
  <c r="G51" i="1"/>
  <c r="D51" i="1"/>
  <c r="C51" i="1"/>
  <c r="H50" i="1"/>
  <c r="D50" i="1"/>
  <c r="G50" i="1" s="1"/>
  <c r="C50" i="1"/>
  <c r="H49" i="1"/>
  <c r="D49" i="1"/>
  <c r="G49" i="1" s="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C25" i="1"/>
  <c r="H24" i="1"/>
  <c r="G24" i="1"/>
  <c r="D24" i="1"/>
  <c r="C24" i="1"/>
  <c r="H23" i="1"/>
  <c r="G23" i="1"/>
  <c r="D23" i="1"/>
  <c r="C23" i="1"/>
  <c r="H22" i="1"/>
  <c r="G22" i="1"/>
  <c r="D22" i="1"/>
  <c r="C22" i="1"/>
  <c r="H21" i="1"/>
  <c r="G21" i="1"/>
  <c r="D21" i="1"/>
  <c r="C21" i="1"/>
  <c r="H20" i="1"/>
  <c r="G20" i="1"/>
  <c r="D20" i="1"/>
  <c r="C20" i="1"/>
  <c r="D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733" i="1" l="1"/>
  <c r="F240" i="9"/>
  <c r="B240" i="9" s="1"/>
  <c r="H147" i="1"/>
  <c r="H1290" i="1"/>
  <c r="H1257" i="1"/>
  <c r="H1256" i="1"/>
  <c r="H1382" i="1"/>
  <c r="G1382" i="1"/>
  <c r="H1251" i="1"/>
  <c r="H1254" i="1"/>
  <c r="H1252" i="1"/>
  <c r="G176" i="1"/>
  <c r="H1540" i="1"/>
  <c r="G1251" i="1"/>
  <c r="E340" i="9"/>
  <c r="B340" i="9" s="1"/>
  <c r="E337" i="9"/>
  <c r="B337" i="9" s="1"/>
  <c r="G1342" i="1"/>
  <c r="G1306" i="1"/>
  <c r="G1200" i="1"/>
  <c r="G1185" i="1"/>
  <c r="G1188" i="1"/>
  <c r="G1184" i="1"/>
  <c r="G1182" i="1"/>
  <c r="G1183" i="1"/>
  <c r="G1166" i="1"/>
  <c r="G1152" i="1"/>
  <c r="G1164" i="1"/>
  <c r="H1092" i="1"/>
  <c r="H1087" i="1"/>
  <c r="B341" i="9"/>
  <c r="G1059" i="1"/>
  <c r="G1024" i="1"/>
  <c r="G1025" i="1"/>
  <c r="D1018" i="1"/>
  <c r="G1016" i="1"/>
  <c r="H1013" i="1"/>
  <c r="G1013" i="1"/>
  <c r="G1015" i="1"/>
  <c r="G1267" i="1"/>
  <c r="G1266" i="1"/>
  <c r="E255" i="5"/>
  <c r="D1259" i="1" s="1"/>
  <c r="H1259" i="1" s="1"/>
  <c r="H1264" i="1"/>
  <c r="H1265" i="1"/>
  <c r="G1262" i="1"/>
  <c r="G1260" i="1"/>
  <c r="G1261" i="1"/>
  <c r="H1389" i="1"/>
  <c r="H1388" i="1"/>
  <c r="G1680" i="1"/>
  <c r="G1620" i="1"/>
  <c r="G1686" i="1"/>
  <c r="G1584" i="1"/>
  <c r="H1681" i="1"/>
  <c r="G1612" i="1"/>
  <c r="H1607" i="1"/>
  <c r="G1604" i="1"/>
  <c r="G1588" i="1"/>
  <c r="C1585" i="1"/>
  <c r="G1585" i="1" s="1"/>
  <c r="G1583" i="1"/>
  <c r="H1583" i="1"/>
  <c r="E320" i="9"/>
  <c r="B320" i="9" s="1"/>
  <c r="G416" i="1"/>
  <c r="G415" i="1"/>
  <c r="G414" i="1"/>
  <c r="E329" i="9"/>
  <c r="B329" i="9" s="1"/>
  <c r="E31" i="9"/>
  <c r="B31" i="9" s="1"/>
  <c r="H302" i="1"/>
  <c r="G301" i="1"/>
  <c r="G423" i="1"/>
  <c r="H423" i="1"/>
  <c r="G734" i="1"/>
  <c r="G732" i="1"/>
  <c r="G731" i="1"/>
  <c r="G730" i="1"/>
  <c r="E52" i="9"/>
  <c r="B52" i="9" s="1"/>
  <c r="G729" i="1"/>
  <c r="G727" i="1"/>
  <c r="G726" i="1"/>
  <c r="G725" i="1"/>
  <c r="G670" i="1"/>
  <c r="G664" i="1"/>
  <c r="G663" i="1"/>
  <c r="H653" i="1"/>
  <c r="B296" i="9"/>
  <c r="B207" i="9"/>
  <c r="H648" i="1"/>
  <c r="E37" i="9"/>
  <c r="E312" i="9"/>
  <c r="B312" i="9" s="1"/>
  <c r="E327" i="9"/>
  <c r="B327" i="9" s="1"/>
  <c r="G646" i="1"/>
  <c r="H649" i="1"/>
  <c r="F656" i="4"/>
  <c r="H421" i="1"/>
  <c r="G421" i="1"/>
  <c r="E294" i="9"/>
  <c r="B294" i="9" s="1"/>
  <c r="E648" i="4"/>
  <c r="D642" i="1" s="1"/>
  <c r="G374" i="1"/>
  <c r="H374" i="1"/>
  <c r="E360" i="4"/>
  <c r="D355" i="1" s="1"/>
  <c r="E373" i="4"/>
  <c r="D368" i="1" s="1"/>
  <c r="F366" i="4"/>
  <c r="B242" i="9"/>
  <c r="G190" i="1"/>
  <c r="H190" i="1"/>
  <c r="H183" i="1"/>
  <c r="E53" i="9"/>
  <c r="G182" i="1"/>
  <c r="F238" i="9"/>
  <c r="B238" i="9" s="1"/>
  <c r="E51" i="9"/>
  <c r="B51" i="9" s="1"/>
  <c r="H170" i="1"/>
  <c r="G166" i="1"/>
  <c r="H166" i="1"/>
  <c r="H161" i="1"/>
  <c r="G155" i="1"/>
  <c r="H150" i="1"/>
  <c r="G150" i="1"/>
  <c r="E153" i="4"/>
  <c r="D149" i="1" s="1"/>
  <c r="G130" i="1"/>
  <c r="G131" i="1"/>
  <c r="G132" i="1"/>
  <c r="G126" i="1"/>
  <c r="E125" i="4"/>
  <c r="D121" i="1" s="1"/>
  <c r="G123" i="1"/>
  <c r="F232" i="9"/>
  <c r="B232" i="9" s="1"/>
  <c r="G55" i="1"/>
  <c r="G54" i="1"/>
  <c r="G52" i="1"/>
  <c r="E49" i="4"/>
  <c r="F236" i="9"/>
  <c r="B236" i="9" s="1"/>
  <c r="E324" i="9"/>
  <c r="B324" i="9" s="1"/>
  <c r="E311" i="9"/>
  <c r="B311" i="9" s="1"/>
  <c r="E36" i="9"/>
  <c r="E307" i="9"/>
  <c r="B307" i="9" s="1"/>
  <c r="G122" i="1"/>
  <c r="H122" i="1"/>
  <c r="G136" i="1"/>
  <c r="H136" i="1"/>
  <c r="G174" i="1"/>
  <c r="H174" i="1"/>
  <c r="H479" i="1"/>
  <c r="G479" i="1"/>
  <c r="G491" i="1"/>
  <c r="H491" i="1"/>
  <c r="G503" i="1"/>
  <c r="H503" i="1"/>
  <c r="H1215" i="1"/>
  <c r="G1215" i="1"/>
  <c r="H230" i="1"/>
  <c r="G230" i="1"/>
  <c r="G383" i="1"/>
  <c r="H383" i="1"/>
  <c r="H520" i="1"/>
  <c r="G520" i="1"/>
  <c r="H279" i="1"/>
  <c r="G279" i="1"/>
  <c r="G285" i="1"/>
  <c r="H285" i="1"/>
  <c r="G294" i="1"/>
  <c r="H294" i="1"/>
  <c r="H439" i="1"/>
  <c r="G439" i="1"/>
  <c r="H1505" i="1"/>
  <c r="G1505" i="1"/>
  <c r="H1553" i="1"/>
  <c r="G1553" i="1"/>
  <c r="I1553" i="1" s="1"/>
  <c r="H1564" i="1"/>
  <c r="G1564" i="1"/>
  <c r="F355" i="4"/>
  <c r="D354" i="4"/>
  <c r="H1469" i="1"/>
  <c r="G1469" i="1"/>
  <c r="H1501" i="1"/>
  <c r="G1501" i="1"/>
  <c r="H1517" i="1"/>
  <c r="G1517" i="1"/>
  <c r="H1533" i="1"/>
  <c r="G1533" i="1"/>
  <c r="H1549" i="1"/>
  <c r="G1549" i="1"/>
  <c r="J1553" i="1"/>
  <c r="G1560" i="1"/>
  <c r="I1560" i="1" s="1"/>
  <c r="H1560" i="1"/>
  <c r="J1564" i="1"/>
  <c r="G1569" i="1"/>
  <c r="H1569" i="1"/>
  <c r="H1576" i="1"/>
  <c r="G1576" i="1"/>
  <c r="I1576" i="1" s="1"/>
  <c r="G1578" i="1"/>
  <c r="H1578" i="1"/>
  <c r="J1581" i="1"/>
  <c r="H1581" i="1"/>
  <c r="G1603" i="1"/>
  <c r="G1611" i="1"/>
  <c r="G1619" i="1"/>
  <c r="H1625" i="1"/>
  <c r="H1631" i="1"/>
  <c r="G1631" i="1"/>
  <c r="H1639" i="1"/>
  <c r="G1639" i="1"/>
  <c r="H1647" i="1"/>
  <c r="G1647" i="1"/>
  <c r="G1653" i="1"/>
  <c r="H1653" i="1"/>
  <c r="G1661" i="1"/>
  <c r="H1661" i="1"/>
  <c r="G1669" i="1"/>
  <c r="H1669" i="1"/>
  <c r="G1677" i="1"/>
  <c r="H1677" i="1"/>
  <c r="G1685" i="1"/>
  <c r="H1685" i="1"/>
  <c r="F178" i="4"/>
  <c r="E230" i="4"/>
  <c r="D226" i="1" s="1"/>
  <c r="F426" i="4"/>
  <c r="D647" i="4"/>
  <c r="D431" i="4"/>
  <c r="E522" i="4"/>
  <c r="D516" i="1" s="1"/>
  <c r="F136" i="5"/>
  <c r="D135" i="5"/>
  <c r="I27" i="3"/>
  <c r="E141" i="6"/>
  <c r="G176" i="9"/>
  <c r="E176" i="9" s="1"/>
  <c r="B176" i="9" s="1"/>
  <c r="H1489" i="1"/>
  <c r="G1489" i="1"/>
  <c r="H1521" i="1"/>
  <c r="G1521" i="1"/>
  <c r="H1655" i="1"/>
  <c r="G1655" i="1"/>
  <c r="H1663" i="1"/>
  <c r="G1663" i="1"/>
  <c r="H1679" i="1"/>
  <c r="G1679" i="1"/>
  <c r="C19" i="1"/>
  <c r="C78" i="1"/>
  <c r="C87" i="1"/>
  <c r="C94" i="1"/>
  <c r="C185" i="1"/>
  <c r="C226" i="1"/>
  <c r="C246" i="1"/>
  <c r="C350" i="1"/>
  <c r="C353" i="1"/>
  <c r="C401" i="1"/>
  <c r="C407" i="1"/>
  <c r="C446" i="1"/>
  <c r="C470" i="1"/>
  <c r="C473" i="1"/>
  <c r="C482" i="1"/>
  <c r="C485" i="1"/>
  <c r="C516" i="1"/>
  <c r="C536" i="1"/>
  <c r="C539" i="1"/>
  <c r="C556" i="1"/>
  <c r="G1385" i="1"/>
  <c r="G1389" i="1"/>
  <c r="G1393" i="1"/>
  <c r="G1397" i="1"/>
  <c r="G1405" i="1"/>
  <c r="G1409" i="1"/>
  <c r="G1413" i="1"/>
  <c r="G1417" i="1"/>
  <c r="G1421" i="1"/>
  <c r="G1425" i="1"/>
  <c r="G1429" i="1"/>
  <c r="G1433" i="1"/>
  <c r="G1437" i="1"/>
  <c r="G1441" i="1"/>
  <c r="G1445" i="1"/>
  <c r="G1449" i="1"/>
  <c r="G1453" i="1"/>
  <c r="G1460" i="1"/>
  <c r="H1465" i="1"/>
  <c r="G1465" i="1"/>
  <c r="G1466" i="1"/>
  <c r="G1476" i="1"/>
  <c r="H1481" i="1"/>
  <c r="G1481" i="1"/>
  <c r="G1482" i="1"/>
  <c r="G1492" i="1"/>
  <c r="H1497" i="1"/>
  <c r="G1497" i="1"/>
  <c r="G1498" i="1"/>
  <c r="G1508" i="1"/>
  <c r="H1513" i="1"/>
  <c r="G1513" i="1"/>
  <c r="G1514" i="1"/>
  <c r="G1524" i="1"/>
  <c r="H1529" i="1"/>
  <c r="G1529" i="1"/>
  <c r="G1530" i="1"/>
  <c r="D1538" i="1"/>
  <c r="H1545" i="1"/>
  <c r="G1545" i="1"/>
  <c r="I1545" i="1" s="1"/>
  <c r="J1549" i="1"/>
  <c r="G1554" i="1"/>
  <c r="I1554" i="1" s="1"/>
  <c r="H1554" i="1"/>
  <c r="H1563" i="1"/>
  <c r="G1563" i="1"/>
  <c r="G1565" i="1"/>
  <c r="I1565" i="1" s="1"/>
  <c r="H1565" i="1"/>
  <c r="J1576" i="1"/>
  <c r="G1581" i="1"/>
  <c r="I1581" i="1" s="1"/>
  <c r="G1587" i="1"/>
  <c r="G1595" i="1"/>
  <c r="H1609" i="1"/>
  <c r="H1617" i="1"/>
  <c r="G1629" i="1"/>
  <c r="H1629" i="1"/>
  <c r="G1637" i="1"/>
  <c r="H1637" i="1"/>
  <c r="G1645" i="1"/>
  <c r="H1645" i="1"/>
  <c r="H1650" i="1"/>
  <c r="G1650" i="1"/>
  <c r="H1658" i="1"/>
  <c r="G1658" i="1"/>
  <c r="H1666" i="1"/>
  <c r="G1666" i="1"/>
  <c r="H1674" i="1"/>
  <c r="G1674" i="1"/>
  <c r="H1682" i="1"/>
  <c r="G1682" i="1"/>
  <c r="F44" i="4"/>
  <c r="D43" i="4"/>
  <c r="D153" i="4"/>
  <c r="F154" i="4"/>
  <c r="E164" i="4"/>
  <c r="D648" i="4"/>
  <c r="H1457" i="1"/>
  <c r="G1457" i="1"/>
  <c r="H1473" i="1"/>
  <c r="G1473" i="1"/>
  <c r="H1541" i="1"/>
  <c r="G1541" i="1"/>
  <c r="G1573" i="1"/>
  <c r="H1573" i="1"/>
  <c r="H1671" i="1"/>
  <c r="G1671" i="1"/>
  <c r="D125" i="4"/>
  <c r="F126" i="4"/>
  <c r="D25" i="1"/>
  <c r="D60" i="1"/>
  <c r="D356" i="1"/>
  <c r="D422" i="1"/>
  <c r="D467" i="1"/>
  <c r="D1207"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61" i="1"/>
  <c r="G1461" i="1"/>
  <c r="G1462" i="1"/>
  <c r="H1470" i="1"/>
  <c r="G1472" i="1"/>
  <c r="H1477" i="1"/>
  <c r="G1477" i="1"/>
  <c r="G1478" i="1"/>
  <c r="H1486" i="1"/>
  <c r="G1488" i="1"/>
  <c r="H1493" i="1"/>
  <c r="G1493" i="1"/>
  <c r="G1494" i="1"/>
  <c r="H1502" i="1"/>
  <c r="G1504" i="1"/>
  <c r="H1509" i="1"/>
  <c r="G1509" i="1"/>
  <c r="H1518" i="1"/>
  <c r="G1520" i="1"/>
  <c r="H1525" i="1"/>
  <c r="G1525" i="1"/>
  <c r="G1526" i="1"/>
  <c r="H1534" i="1"/>
  <c r="G1536" i="1"/>
  <c r="J1541" i="1"/>
  <c r="J1544" i="1"/>
  <c r="H1544" i="1"/>
  <c r="G1544" i="1"/>
  <c r="G1550" i="1"/>
  <c r="H1550" i="1"/>
  <c r="H1559" i="1"/>
  <c r="G1559" i="1"/>
  <c r="I1561" i="1"/>
  <c r="H1568" i="1"/>
  <c r="G1568" i="1"/>
  <c r="I1568" i="1" s="1"/>
  <c r="I1570" i="1"/>
  <c r="J1573" i="1"/>
  <c r="G1577" i="1"/>
  <c r="H1577" i="1"/>
  <c r="J1578" i="1"/>
  <c r="H1593" i="1"/>
  <c r="H1601" i="1"/>
  <c r="G1606" i="1"/>
  <c r="G1614" i="1"/>
  <c r="H1634" i="1"/>
  <c r="G1634" i="1"/>
  <c r="H1642" i="1"/>
  <c r="G1642" i="1"/>
  <c r="F140" i="4"/>
  <c r="F374" i="4"/>
  <c r="D373" i="4"/>
  <c r="D5" i="7"/>
  <c r="C1539" i="1"/>
  <c r="J1580" i="1"/>
  <c r="F135" i="4"/>
  <c r="G201" i="9"/>
  <c r="E201" i="9" s="1"/>
  <c r="B201" i="9" s="1"/>
  <c r="F170" i="4"/>
  <c r="D164" i="4"/>
  <c r="E273" i="4"/>
  <c r="D269" i="1" s="1"/>
  <c r="E647" i="4"/>
  <c r="D641" i="1" s="1"/>
  <c r="G203" i="9"/>
  <c r="E203" i="9" s="1"/>
  <c r="B203" i="9" s="1"/>
  <c r="F432" i="4"/>
  <c r="F467" i="4"/>
  <c r="D466" i="4"/>
  <c r="G195" i="9"/>
  <c r="E195" i="9" s="1"/>
  <c r="B195" i="9" s="1"/>
  <c r="E479" i="4"/>
  <c r="D473" i="1" s="1"/>
  <c r="E491" i="4"/>
  <c r="D485" i="1" s="1"/>
  <c r="F585" i="4"/>
  <c r="D584" i="4"/>
  <c r="E597" i="4"/>
  <c r="D591" i="1" s="1"/>
  <c r="D251" i="5"/>
  <c r="H1459" i="1"/>
  <c r="H1463" i="1"/>
  <c r="H1467" i="1"/>
  <c r="H1471" i="1"/>
  <c r="H1475" i="1"/>
  <c r="H1479" i="1"/>
  <c r="H1483" i="1"/>
  <c r="H1487" i="1"/>
  <c r="H1491" i="1"/>
  <c r="H1495" i="1"/>
  <c r="H1499" i="1"/>
  <c r="H1503" i="1"/>
  <c r="H1507" i="1"/>
  <c r="H1511" i="1"/>
  <c r="H1515" i="1"/>
  <c r="H1519" i="1"/>
  <c r="H1523" i="1"/>
  <c r="H1527" i="1"/>
  <c r="H1531" i="1"/>
  <c r="H1535" i="1"/>
  <c r="H1543" i="1"/>
  <c r="I1543" i="1" s="1"/>
  <c r="J1543" i="1"/>
  <c r="H1547" i="1"/>
  <c r="G1548" i="1"/>
  <c r="I1548" i="1" s="1"/>
  <c r="J1548" i="1"/>
  <c r="G1552" i="1"/>
  <c r="I1552" i="1" s="1"/>
  <c r="J1552" i="1"/>
  <c r="G1558" i="1"/>
  <c r="I1558" i="1" s="1"/>
  <c r="J1558" i="1"/>
  <c r="G1562" i="1"/>
  <c r="I1562" i="1" s="1"/>
  <c r="J1562" i="1"/>
  <c r="G1567" i="1"/>
  <c r="I1567" i="1" s="1"/>
  <c r="J1567" i="1"/>
  <c r="G1571" i="1"/>
  <c r="G1575" i="1"/>
  <c r="I1575" i="1" s="1"/>
  <c r="J1575" i="1"/>
  <c r="G1586" i="1"/>
  <c r="H1589" i="1"/>
  <c r="G1594" i="1"/>
  <c r="H1597" i="1"/>
  <c r="H1605" i="1"/>
  <c r="G1610" i="1"/>
  <c r="H1613" i="1"/>
  <c r="G1618" i="1"/>
  <c r="G1626" i="1"/>
  <c r="D7" i="4"/>
  <c r="G224" i="9"/>
  <c r="E224" i="9" s="1"/>
  <c r="B224" i="9" s="1"/>
  <c r="G202" i="9"/>
  <c r="E202" i="9" s="1"/>
  <c r="B202" i="9" s="1"/>
  <c r="G216" i="9"/>
  <c r="E216" i="9" s="1"/>
  <c r="B216" i="9" s="1"/>
  <c r="G190" i="9"/>
  <c r="E190" i="9" s="1"/>
  <c r="B190" i="9" s="1"/>
  <c r="F112" i="4"/>
  <c r="D106" i="4"/>
  <c r="F203" i="4"/>
  <c r="D202" i="4"/>
  <c r="F322" i="4"/>
  <c r="D321" i="4"/>
  <c r="F361" i="4"/>
  <c r="D360" i="4"/>
  <c r="E584" i="4"/>
  <c r="E7" i="5"/>
  <c r="D12" i="5"/>
  <c r="D89" i="6"/>
  <c r="F90" i="6"/>
  <c r="G339" i="9"/>
  <c r="F219" i="5"/>
  <c r="B37" i="9"/>
  <c r="B53" i="9"/>
  <c r="B69" i="9"/>
  <c r="B85" i="9"/>
  <c r="G192" i="9"/>
  <c r="E192" i="9" s="1"/>
  <c r="B192" i="9" s="1"/>
  <c r="G208" i="9"/>
  <c r="E208" i="9" s="1"/>
  <c r="B208" i="9" s="1"/>
  <c r="G218" i="9"/>
  <c r="E218" i="9" s="1"/>
  <c r="B218" i="9" s="1"/>
  <c r="D49" i="4"/>
  <c r="F263" i="4"/>
  <c r="D262" i="4"/>
  <c r="E321" i="4"/>
  <c r="D316" i="1" s="1"/>
  <c r="F379" i="4"/>
  <c r="E431" i="4"/>
  <c r="E466" i="4"/>
  <c r="D460" i="1" s="1"/>
  <c r="F537" i="4"/>
  <c r="G226" i="9"/>
  <c r="E226" i="9" s="1"/>
  <c r="B226" i="9" s="1"/>
  <c r="G185" i="9"/>
  <c r="E185" i="9" s="1"/>
  <c r="B185" i="9" s="1"/>
  <c r="D536" i="4"/>
  <c r="G205" i="9"/>
  <c r="E205" i="9" s="1"/>
  <c r="B205" i="9" s="1"/>
  <c r="G187" i="9"/>
  <c r="E187" i="9" s="1"/>
  <c r="B187" i="9" s="1"/>
  <c r="F598" i="4"/>
  <c r="G156" i="9"/>
  <c r="E156" i="9" s="1"/>
  <c r="B156" i="9" s="1"/>
  <c r="F607" i="4"/>
  <c r="F8" i="5"/>
  <c r="F19" i="5"/>
  <c r="E70" i="5"/>
  <c r="F70" i="5" s="1"/>
  <c r="F147" i="5"/>
  <c r="G316" i="9"/>
  <c r="G315" i="9"/>
  <c r="E315" i="9" s="1"/>
  <c r="B315" i="9" s="1"/>
  <c r="F150" i="5"/>
  <c r="F181" i="5"/>
  <c r="E338" i="9"/>
  <c r="B338" i="9" s="1"/>
  <c r="F252" i="5"/>
  <c r="D5" i="6"/>
  <c r="F107" i="6"/>
  <c r="B36" i="9"/>
  <c r="B68" i="9"/>
  <c r="B84" i="9"/>
  <c r="B87" i="9"/>
  <c r="G204" i="9"/>
  <c r="E204" i="9" s="1"/>
  <c r="B204" i="9" s="1"/>
  <c r="F13" i="5"/>
  <c r="E219" i="5"/>
  <c r="F256" i="5"/>
  <c r="B38" i="9"/>
  <c r="B54" i="9"/>
  <c r="B70" i="9"/>
  <c r="G212" i="9"/>
  <c r="E212" i="9" s="1"/>
  <c r="B212" i="9" s="1"/>
  <c r="E314" i="9"/>
  <c r="B314" i="9" s="1"/>
  <c r="E336" i="9"/>
  <c r="B336" i="9" s="1"/>
  <c r="D45" i="8"/>
  <c r="B99" i="9"/>
  <c r="B115" i="9"/>
  <c r="B131" i="9"/>
  <c r="B147" i="9"/>
  <c r="B171" i="9"/>
  <c r="B175" i="9"/>
  <c r="G211" i="9"/>
  <c r="E211" i="9" s="1"/>
  <c r="B211" i="9" s="1"/>
  <c r="G215" i="9"/>
  <c r="E215" i="9" s="1"/>
  <c r="B215" i="9" s="1"/>
  <c r="D88" i="5"/>
  <c r="D177" i="5"/>
  <c r="E114" i="6"/>
  <c r="D25" i="8"/>
  <c r="C1602" i="1" s="1"/>
  <c r="G310" i="9"/>
  <c r="H309" i="9"/>
  <c r="M228" i="9"/>
  <c r="H310" i="9"/>
  <c r="L228" i="9"/>
  <c r="G225" i="9"/>
  <c r="E225" i="9" s="1"/>
  <c r="B225" i="9" s="1"/>
  <c r="G221" i="9"/>
  <c r="E221" i="9" s="1"/>
  <c r="B221" i="9" s="1"/>
  <c r="G217" i="9"/>
  <c r="E217" i="9" s="1"/>
  <c r="B217" i="9" s="1"/>
  <c r="G180" i="9"/>
  <c r="E180" i="9" s="1"/>
  <c r="B180" i="9" s="1"/>
  <c r="H179" i="9"/>
  <c r="E179" i="9" s="1"/>
  <c r="B179" i="9" s="1"/>
  <c r="G309" i="9"/>
  <c r="E309" i="9" s="1"/>
  <c r="B309" i="9" s="1"/>
  <c r="G227" i="9"/>
  <c r="E227" i="9" s="1"/>
  <c r="B227" i="9" s="1"/>
  <c r="G222" i="9"/>
  <c r="E222" i="9" s="1"/>
  <c r="B222" i="9" s="1"/>
  <c r="G219" i="9"/>
  <c r="E219" i="9" s="1"/>
  <c r="B219" i="9" s="1"/>
  <c r="G213" i="9"/>
  <c r="E213" i="9" s="1"/>
  <c r="B213" i="9" s="1"/>
  <c r="G209" i="9"/>
  <c r="E209" i="9" s="1"/>
  <c r="B209" i="9" s="1"/>
  <c r="G177" i="9"/>
  <c r="E177" i="9" s="1"/>
  <c r="B177" i="9" s="1"/>
  <c r="G301" i="9"/>
  <c r="E301" i="9" s="1"/>
  <c r="B301" i="9" s="1"/>
  <c r="G220" i="9"/>
  <c r="E220" i="9" s="1"/>
  <c r="B220" i="9" s="1"/>
  <c r="G214" i="9"/>
  <c r="E214" i="9" s="1"/>
  <c r="B214" i="9" s="1"/>
  <c r="G210" i="9"/>
  <c r="E210" i="9" s="1"/>
  <c r="B210" i="9" s="1"/>
  <c r="G178" i="9"/>
  <c r="E178" i="9" s="1"/>
  <c r="B178" i="9" s="1"/>
  <c r="G174" i="9"/>
  <c r="E174" i="9" s="1"/>
  <c r="B174" i="9" s="1"/>
  <c r="I10" i="9"/>
  <c r="E32" i="9"/>
  <c r="B32" i="9" s="1"/>
  <c r="E40" i="9"/>
  <c r="B40" i="9" s="1"/>
  <c r="E48" i="9"/>
  <c r="B48" i="9" s="1"/>
  <c r="E56" i="9"/>
  <c r="B56" i="9" s="1"/>
  <c r="E64" i="9"/>
  <c r="B64" i="9" s="1"/>
  <c r="E72" i="9"/>
  <c r="B72" i="9" s="1"/>
  <c r="E80" i="9"/>
  <c r="B80" i="9" s="1"/>
  <c r="E89" i="9"/>
  <c r="B89" i="9" s="1"/>
  <c r="E97" i="9"/>
  <c r="B97" i="9" s="1"/>
  <c r="B102" i="9"/>
  <c r="E113" i="9"/>
  <c r="B113" i="9" s="1"/>
  <c r="B118" i="9"/>
  <c r="E129" i="9"/>
  <c r="B129" i="9" s="1"/>
  <c r="B134" i="9"/>
  <c r="E145" i="9"/>
  <c r="B145" i="9" s="1"/>
  <c r="B150" i="9"/>
  <c r="B158" i="9"/>
  <c r="E169" i="9"/>
  <c r="B169" i="9" s="1"/>
  <c r="F298" i="9"/>
  <c r="H316" i="9"/>
  <c r="E318" i="9"/>
  <c r="B318" i="9" s="1"/>
  <c r="E322" i="9"/>
  <c r="B322" i="9" s="1"/>
  <c r="E326" i="9"/>
  <c r="B326" i="9" s="1"/>
  <c r="E330" i="9"/>
  <c r="B330" i="9" s="1"/>
  <c r="H1018" i="1" l="1"/>
  <c r="G1018" i="1"/>
  <c r="E251" i="5"/>
  <c r="I25" i="3" s="1"/>
  <c r="G1259" i="1"/>
  <c r="F255" i="5"/>
  <c r="H1585" i="1"/>
  <c r="D45" i="1"/>
  <c r="E6" i="4"/>
  <c r="D44" i="8"/>
  <c r="G343" i="9" s="1"/>
  <c r="E343" i="9" s="1"/>
  <c r="F7" i="4"/>
  <c r="D6" i="4"/>
  <c r="C3" i="1"/>
  <c r="G591" i="1"/>
  <c r="H591" i="1"/>
  <c r="F648" i="4"/>
  <c r="C642" i="1"/>
  <c r="H185" i="1"/>
  <c r="G185" i="1"/>
  <c r="I31" i="3"/>
  <c r="D1537" i="1"/>
  <c r="E316" i="9"/>
  <c r="B316" i="9" s="1"/>
  <c r="C45" i="1"/>
  <c r="F49" i="4"/>
  <c r="F12" i="5"/>
  <c r="D7" i="5"/>
  <c r="C1017" i="1"/>
  <c r="F584" i="4"/>
  <c r="C578" i="1"/>
  <c r="H1539" i="1"/>
  <c r="G1539" i="1"/>
  <c r="H1207" i="1"/>
  <c r="G1207" i="1"/>
  <c r="I1573" i="1"/>
  <c r="E308" i="4"/>
  <c r="F43" i="4"/>
  <c r="C39" i="1"/>
  <c r="G556" i="1"/>
  <c r="H556" i="1"/>
  <c r="H485" i="1"/>
  <c r="G485" i="1"/>
  <c r="G446" i="1"/>
  <c r="H446" i="1"/>
  <c r="G350" i="1"/>
  <c r="H350" i="1"/>
  <c r="H94" i="1"/>
  <c r="G94" i="1"/>
  <c r="F431" i="4"/>
  <c r="D430" i="4"/>
  <c r="C425" i="1"/>
  <c r="I1578" i="1"/>
  <c r="I1569" i="1"/>
  <c r="F354" i="4"/>
  <c r="C349" i="1"/>
  <c r="H339" i="9"/>
  <c r="D1223" i="1"/>
  <c r="E430" i="4"/>
  <c r="D425" i="1"/>
  <c r="E339" i="9"/>
  <c r="B339" i="9" s="1"/>
  <c r="F360" i="4"/>
  <c r="C355" i="1"/>
  <c r="F202" i="4"/>
  <c r="C198" i="1"/>
  <c r="H356" i="1"/>
  <c r="G356" i="1"/>
  <c r="G24" i="9"/>
  <c r="H24" i="9"/>
  <c r="D152" i="4"/>
  <c r="C149" i="1"/>
  <c r="F153" i="4"/>
  <c r="H470" i="1"/>
  <c r="G470" i="1"/>
  <c r="H19" i="1"/>
  <c r="G19" i="1"/>
  <c r="H24" i="3"/>
  <c r="C1181" i="1"/>
  <c r="D176" i="5"/>
  <c r="G348" i="9"/>
  <c r="E348" i="9" s="1"/>
  <c r="F5" i="6"/>
  <c r="D141" i="6"/>
  <c r="H27" i="3"/>
  <c r="C1401" i="1"/>
  <c r="E177" i="5"/>
  <c r="F177" i="5" s="1"/>
  <c r="F89" i="6"/>
  <c r="C1485" i="1"/>
  <c r="I22" i="3"/>
  <c r="D1012" i="1"/>
  <c r="F321" i="4"/>
  <c r="D308" i="4"/>
  <c r="D418" i="4" s="1"/>
  <c r="C316" i="1"/>
  <c r="F106" i="4"/>
  <c r="C102" i="1"/>
  <c r="H25" i="3"/>
  <c r="C1255" i="1"/>
  <c r="C460" i="1"/>
  <c r="F466" i="4"/>
  <c r="G346" i="9"/>
  <c r="E346" i="9" s="1"/>
  <c r="H33" i="3"/>
  <c r="C1538" i="1"/>
  <c r="I1550" i="1"/>
  <c r="G467" i="1"/>
  <c r="H467" i="1"/>
  <c r="H60" i="1"/>
  <c r="G60" i="1"/>
  <c r="F125" i="4"/>
  <c r="C121" i="1"/>
  <c r="I1541" i="1"/>
  <c r="E152" i="4"/>
  <c r="D160" i="1"/>
  <c r="H539" i="1"/>
  <c r="G539" i="1"/>
  <c r="G482" i="1"/>
  <c r="H482" i="1"/>
  <c r="H407" i="1"/>
  <c r="G407" i="1"/>
  <c r="G246" i="1"/>
  <c r="H246" i="1"/>
  <c r="G87" i="1"/>
  <c r="H87" i="1"/>
  <c r="F135" i="5"/>
  <c r="C1140" i="1"/>
  <c r="F647" i="4"/>
  <c r="C641" i="1"/>
  <c r="I1549" i="1"/>
  <c r="H1602" i="1"/>
  <c r="G1602" i="1"/>
  <c r="F164" i="4"/>
  <c r="C160" i="1"/>
  <c r="H516" i="1"/>
  <c r="G516" i="1"/>
  <c r="H353" i="1"/>
  <c r="G353" i="1"/>
  <c r="I30" i="3"/>
  <c r="D1510" i="1"/>
  <c r="F228" i="9"/>
  <c r="E310" i="9"/>
  <c r="B310" i="9" s="1"/>
  <c r="F88" i="5"/>
  <c r="C1093" i="1"/>
  <c r="I40" i="3"/>
  <c r="C1622" i="1"/>
  <c r="E69" i="5"/>
  <c r="D1075" i="1"/>
  <c r="D535" i="4"/>
  <c r="F536" i="4"/>
  <c r="C530" i="1"/>
  <c r="C258" i="1"/>
  <c r="F262" i="4"/>
  <c r="D69" i="5"/>
  <c r="D578" i="1"/>
  <c r="E535" i="4"/>
  <c r="H269" i="1"/>
  <c r="G269" i="1"/>
  <c r="F373" i="4"/>
  <c r="C368" i="1"/>
  <c r="I1559" i="1"/>
  <c r="I1544" i="1"/>
  <c r="G422" i="1"/>
  <c r="H422" i="1"/>
  <c r="G25" i="1"/>
  <c r="H25" i="1"/>
  <c r="G536" i="1"/>
  <c r="H536" i="1"/>
  <c r="G473" i="1"/>
  <c r="H473" i="1"/>
  <c r="H401" i="1"/>
  <c r="G401" i="1"/>
  <c r="H226" i="1"/>
  <c r="G226" i="1"/>
  <c r="H78" i="1"/>
  <c r="G78" i="1"/>
  <c r="I1564" i="1"/>
  <c r="F251" i="5" l="1"/>
  <c r="D1255" i="1"/>
  <c r="G1255" i="1" s="1"/>
  <c r="D2" i="1"/>
  <c r="I17" i="3"/>
  <c r="C413" i="1"/>
  <c r="H368" i="1"/>
  <c r="G368" i="1"/>
  <c r="H1622" i="1"/>
  <c r="G1622" i="1"/>
  <c r="E347" i="9"/>
  <c r="B348" i="9"/>
  <c r="D299" i="4"/>
  <c r="F152" i="4"/>
  <c r="C148" i="1"/>
  <c r="H18" i="3"/>
  <c r="E639" i="4"/>
  <c r="D633" i="1" s="1"/>
  <c r="D424" i="1"/>
  <c r="D639" i="4"/>
  <c r="F430" i="4"/>
  <c r="C424" i="1"/>
  <c r="H39" i="1"/>
  <c r="G39" i="1"/>
  <c r="H578" i="1"/>
  <c r="G578" i="1"/>
  <c r="G642" i="1"/>
  <c r="H642" i="1"/>
  <c r="H3" i="1"/>
  <c r="G3" i="1"/>
  <c r="F69" i="5"/>
  <c r="H23" i="3"/>
  <c r="C1074" i="1"/>
  <c r="H1093" i="1"/>
  <c r="G1093" i="1"/>
  <c r="G1510" i="1"/>
  <c r="H1510" i="1"/>
  <c r="G121" i="1"/>
  <c r="H121" i="1"/>
  <c r="H1255" i="1"/>
  <c r="C1180" i="1"/>
  <c r="G198" i="1"/>
  <c r="H198" i="1"/>
  <c r="G1223" i="1"/>
  <c r="H1223" i="1"/>
  <c r="D300" i="4"/>
  <c r="D422" i="4"/>
  <c r="C2" i="1"/>
  <c r="F6" i="4"/>
  <c r="H17" i="3"/>
  <c r="D529" i="1"/>
  <c r="E640" i="4"/>
  <c r="D634" i="1" s="1"/>
  <c r="H258" i="1"/>
  <c r="G258" i="1"/>
  <c r="G1075" i="1"/>
  <c r="H1075" i="1"/>
  <c r="H530" i="1"/>
  <c r="G530" i="1"/>
  <c r="I23" i="3"/>
  <c r="D1074" i="1"/>
  <c r="B228" i="9"/>
  <c r="H641" i="1"/>
  <c r="G641" i="1"/>
  <c r="H1538" i="1"/>
  <c r="G1538" i="1"/>
  <c r="H460" i="1"/>
  <c r="G460" i="1"/>
  <c r="G102" i="1"/>
  <c r="H102" i="1"/>
  <c r="H1485" i="1"/>
  <c r="G1485" i="1"/>
  <c r="H1401" i="1"/>
  <c r="G1401" i="1"/>
  <c r="D640" i="4"/>
  <c r="C529" i="1"/>
  <c r="F535" i="4"/>
  <c r="H1140" i="1"/>
  <c r="G1140" i="1"/>
  <c r="B346" i="9"/>
  <c r="E345" i="9"/>
  <c r="I10" i="3" s="1"/>
  <c r="G316" i="1"/>
  <c r="H316" i="1"/>
  <c r="E6" i="5"/>
  <c r="B343" i="9"/>
  <c r="F141" i="6"/>
  <c r="H31" i="3"/>
  <c r="C1537" i="1"/>
  <c r="E24" i="9"/>
  <c r="D303" i="1"/>
  <c r="E417" i="4"/>
  <c r="D412" i="1" s="1"/>
  <c r="E422" i="4"/>
  <c r="E418" i="4"/>
  <c r="D413" i="1" s="1"/>
  <c r="G1017" i="1"/>
  <c r="H1017" i="1"/>
  <c r="H45" i="1"/>
  <c r="G45" i="1"/>
  <c r="H160" i="1"/>
  <c r="G160" i="1"/>
  <c r="I18" i="3"/>
  <c r="E299" i="4"/>
  <c r="D148" i="1"/>
  <c r="F308" i="4"/>
  <c r="D417" i="4"/>
  <c r="C303" i="1"/>
  <c r="I24" i="3"/>
  <c r="E176" i="5"/>
  <c r="D1180" i="1" s="1"/>
  <c r="D1181" i="1"/>
  <c r="G1181" i="1" s="1"/>
  <c r="H19" i="9"/>
  <c r="E19" i="9" s="1"/>
  <c r="B19" i="9" s="1"/>
  <c r="G149" i="1"/>
  <c r="H149" i="1"/>
  <c r="H355" i="1"/>
  <c r="G355" i="1"/>
  <c r="G349" i="1"/>
  <c r="H349" i="1"/>
  <c r="H425" i="1"/>
  <c r="G425" i="1"/>
  <c r="F7" i="5"/>
  <c r="D6" i="5"/>
  <c r="C1012" i="1"/>
  <c r="H22" i="3"/>
  <c r="K1481" i="9"/>
  <c r="G344" i="9"/>
  <c r="E344" i="9" s="1"/>
  <c r="B344" i="9" s="1"/>
  <c r="I39" i="3"/>
  <c r="C1621" i="1"/>
  <c r="H1181" i="1" l="1"/>
  <c r="E342" i="9"/>
  <c r="H1537" i="1"/>
  <c r="G1537" i="1"/>
  <c r="C296" i="1"/>
  <c r="G1621" i="1"/>
  <c r="H1621" i="1"/>
  <c r="H11" i="3"/>
  <c r="H303" i="1"/>
  <c r="G303" i="1"/>
  <c r="E301" i="4"/>
  <c r="D297" i="1" s="1"/>
  <c r="E423" i="4"/>
  <c r="E424" i="4" s="1"/>
  <c r="D419" i="1" s="1"/>
  <c r="D295" i="1"/>
  <c r="E300" i="4"/>
  <c r="D296" i="1" s="1"/>
  <c r="B24" i="9"/>
  <c r="H299" i="9"/>
  <c r="D1011" i="1"/>
  <c r="H529" i="1"/>
  <c r="G529" i="1"/>
  <c r="F639" i="4"/>
  <c r="C633" i="1"/>
  <c r="G148" i="1"/>
  <c r="H148" i="1"/>
  <c r="G1012" i="1"/>
  <c r="H1012" i="1"/>
  <c r="F417" i="4"/>
  <c r="C412" i="1"/>
  <c r="E643" i="4"/>
  <c r="D417" i="1"/>
  <c r="F640" i="4"/>
  <c r="C634" i="1"/>
  <c r="H2" i="1"/>
  <c r="G2" i="1"/>
  <c r="H1180" i="1"/>
  <c r="G1180" i="1"/>
  <c r="G413" i="1"/>
  <c r="H413" i="1"/>
  <c r="H1074" i="1"/>
  <c r="G1074" i="1"/>
  <c r="G306" i="9"/>
  <c r="E306" i="9" s="1"/>
  <c r="B306" i="9" s="1"/>
  <c r="G299" i="9"/>
  <c r="F6" i="5"/>
  <c r="C1011" i="1"/>
  <c r="H9" i="3"/>
  <c r="F422" i="4"/>
  <c r="D643" i="4"/>
  <c r="C417" i="1"/>
  <c r="F176" i="5"/>
  <c r="G424" i="1"/>
  <c r="H424" i="1"/>
  <c r="D301" i="4"/>
  <c r="D423" i="4"/>
  <c r="D424" i="4" s="1"/>
  <c r="C295" i="1"/>
  <c r="F299" i="4"/>
  <c r="F418" i="4"/>
  <c r="E299" i="9" l="1"/>
  <c r="B299" i="9" s="1"/>
  <c r="F424" i="4"/>
  <c r="C419" i="1"/>
  <c r="H296" i="1"/>
  <c r="G296" i="1"/>
  <c r="F301" i="4"/>
  <c r="C297" i="1"/>
  <c r="H417" i="1"/>
  <c r="G417" i="1"/>
  <c r="K3" i="9"/>
  <c r="I9" i="3"/>
  <c r="E425" i="4"/>
  <c r="D420" i="1" s="1"/>
  <c r="D418" i="1"/>
  <c r="E644" i="4"/>
  <c r="E645" i="4" s="1"/>
  <c r="H20" i="9"/>
  <c r="N3" i="9"/>
  <c r="I11" i="3"/>
  <c r="F300" i="4"/>
  <c r="H412" i="1"/>
  <c r="G412" i="1"/>
  <c r="D425" i="4"/>
  <c r="F423" i="4"/>
  <c r="D644" i="4"/>
  <c r="G20" i="9"/>
  <c r="C418" i="1"/>
  <c r="D645" i="4"/>
  <c r="F643" i="4"/>
  <c r="C637" i="1"/>
  <c r="H8" i="3"/>
  <c r="G1011" i="1"/>
  <c r="H1011" i="1"/>
  <c r="G633" i="1"/>
  <c r="H633" i="1"/>
  <c r="G295" i="1"/>
  <c r="H295" i="1"/>
  <c r="G634" i="1"/>
  <c r="H634" i="1"/>
  <c r="D637" i="1"/>
  <c r="M3" i="9" l="1"/>
  <c r="G418" i="1"/>
  <c r="H418" i="1"/>
  <c r="F425" i="4"/>
  <c r="C420" i="1"/>
  <c r="H297" i="1"/>
  <c r="G297" i="1"/>
  <c r="G637" i="1"/>
  <c r="H637" i="1"/>
  <c r="E20" i="9"/>
  <c r="B20" i="9" s="1"/>
  <c r="E646" i="4"/>
  <c r="E649" i="4" s="1"/>
  <c r="D638" i="1"/>
  <c r="H419" i="1"/>
  <c r="G419" i="1"/>
  <c r="F645" i="4"/>
  <c r="C639" i="1"/>
  <c r="D639" i="1"/>
  <c r="D646" i="4"/>
  <c r="F644" i="4"/>
  <c r="C638" i="1"/>
  <c r="G638" i="1" l="1"/>
  <c r="H638" i="1"/>
  <c r="I19" i="3"/>
  <c r="D643" i="1"/>
  <c r="G639" i="1"/>
  <c r="H639" i="1"/>
  <c r="D650" i="4"/>
  <c r="F646" i="4"/>
  <c r="C640" i="1"/>
  <c r="D649" i="4"/>
  <c r="E650" i="4"/>
  <c r="G297" i="9" s="1"/>
  <c r="E297" i="9" s="1"/>
  <c r="B297" i="9" s="1"/>
  <c r="D640" i="1"/>
  <c r="G420" i="1"/>
  <c r="H420" i="1"/>
  <c r="G334" i="9"/>
  <c r="H334" i="9"/>
  <c r="E334" i="9" l="1"/>
  <c r="I20" i="3"/>
  <c r="D644" i="1"/>
  <c r="H7" i="3" s="1"/>
  <c r="F650" i="4"/>
  <c r="C644" i="1"/>
  <c r="H20" i="3"/>
  <c r="H19" i="3"/>
  <c r="F649" i="4"/>
  <c r="C643" i="1"/>
  <c r="H640" i="1"/>
  <c r="G640" i="1"/>
  <c r="J3" i="9" l="1"/>
  <c r="G643" i="1"/>
  <c r="H643" i="1"/>
  <c r="G644" i="1"/>
  <c r="H644" i="1"/>
  <c r="B334" i="9"/>
  <c r="E298" i="9"/>
  <c r="I8" i="3" s="1"/>
  <c r="L293" i="9" l="1"/>
  <c r="F293" i="9" s="1"/>
  <c r="H295" i="9"/>
  <c r="G18" i="9"/>
  <c r="G295" i="9"/>
  <c r="H18" i="9"/>
  <c r="H15" i="9"/>
  <c r="K8" i="9"/>
  <c r="J6" i="9"/>
  <c r="M16" i="9"/>
  <c r="G15" i="9"/>
  <c r="K12" i="9"/>
  <c r="J10" i="9"/>
  <c r="J8" i="9"/>
  <c r="I6" i="9"/>
  <c r="K9" i="9"/>
  <c r="K7" i="9"/>
  <c r="J5" i="9"/>
  <c r="J17" i="9"/>
  <c r="J9" i="9"/>
  <c r="I7" i="9"/>
  <c r="I5" i="9"/>
  <c r="K11" i="9"/>
  <c r="K13" i="9"/>
  <c r="K5" i="9"/>
  <c r="G17" i="9"/>
  <c r="I8" i="9"/>
  <c r="J12" i="9"/>
  <c r="G21" i="9"/>
  <c r="M15" i="9"/>
  <c r="I11" i="9"/>
  <c r="H22" i="9"/>
  <c r="I17" i="9"/>
  <c r="I13" i="9"/>
  <c r="G22" i="9"/>
  <c r="I12" i="9"/>
  <c r="J7" i="9"/>
  <c r="I9" i="9"/>
  <c r="J13" i="9"/>
  <c r="L15" i="9"/>
  <c r="J11" i="9"/>
  <c r="K6" i="9"/>
  <c r="H16" i="9"/>
  <c r="K10" i="9"/>
  <c r="H21" i="9"/>
  <c r="G16" i="9"/>
  <c r="L16" i="9"/>
  <c r="H17" i="9"/>
  <c r="E12" i="9" l="1"/>
  <c r="B12" i="9" s="1"/>
  <c r="E15" i="9"/>
  <c r="F16" i="9"/>
  <c r="F15" i="9"/>
  <c r="E18" i="9"/>
  <c r="B18" i="9" s="1"/>
  <c r="E16" i="9"/>
  <c r="E10" i="9"/>
  <c r="B10" i="9" s="1"/>
  <c r="E295" i="9"/>
  <c r="B295" i="9" s="1"/>
  <c r="E21" i="9"/>
  <c r="B21" i="9" s="1"/>
  <c r="E22" i="9"/>
  <c r="B22" i="9" s="1"/>
  <c r="E11" i="9"/>
  <c r="B11" i="9" s="1"/>
  <c r="E8" i="9"/>
  <c r="B8" i="9" s="1"/>
  <c r="E6" i="9"/>
  <c r="B6" i="9" s="1"/>
  <c r="E7" i="9"/>
  <c r="B7" i="9" s="1"/>
  <c r="E9" i="9"/>
  <c r="B9" i="9" s="1"/>
  <c r="E13" i="9"/>
  <c r="B13" i="9" s="1"/>
  <c r="E17" i="9"/>
  <c r="B17" i="9" s="1"/>
  <c r="E5" i="9"/>
  <c r="B293" i="9"/>
  <c r="F23" i="9"/>
  <c r="B16" i="9" l="1"/>
  <c r="F14" i="9"/>
  <c r="F3" i="9" s="1"/>
  <c r="E23" i="9"/>
  <c r="I7" i="3" s="1"/>
  <c r="B15" i="9"/>
  <c r="B5" i="9"/>
  <c r="E4" i="9"/>
  <c r="E14" i="9"/>
  <c r="I13" i="3" s="1"/>
  <c r="E3" i="9" l="1"/>
</calcChain>
</file>

<file path=xl/sharedStrings.xml><?xml version="1.0" encoding="utf-8"?>
<sst xmlns="http://schemas.openxmlformats.org/spreadsheetml/2006/main" count="4733" uniqueCount="3657">
  <si>
    <t>Obveznik:</t>
  </si>
  <si>
    <t>48630 - USTANOVA KINEMATOGRAFI DUBROVNIK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</si>
  <si>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</si>
  <si>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</si>
  <si>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</si>
  <si>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</si>
  <si>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</si>
  <si>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</si>
  <si>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</si>
  <si>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</si>
  <si>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</si>
  <si>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</si>
  <si>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</si>
  <si>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</si>
  <si>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</si>
  <si>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</si>
  <si>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</si>
  <si>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</si>
  <si>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</si>
  <si>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</si>
  <si>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</si>
  <si>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</si>
  <si>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</si>
  <si>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</si>
  <si>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</si>
  <si>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</si>
  <si>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</si>
  <si>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</si>
  <si>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</si>
  <si>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</si>
  <si>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</si>
  <si>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</si>
  <si>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</si>
  <si>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</si>
  <si>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</si>
  <si>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</si>
  <si>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</si>
  <si>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</si>
  <si>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</si>
  <si>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</si>
  <si>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</si>
  <si>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</si>
  <si>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</si>
  <si>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</si>
  <si>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</si>
  <si>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</si>
  <si>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</si>
  <si>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</si>
  <si>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</si>
  <si>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</si>
  <si>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</si>
  <si>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</si>
  <si>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</si>
  <si>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</si>
  <si>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</si>
  <si>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</si>
  <si>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</si>
  <si>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</si>
  <si>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</si>
  <si>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</si>
  <si>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</si>
  <si>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</si>
  <si>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</si>
  <si>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</si>
  <si>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</si>
  <si>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</si>
  <si>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</si>
  <si>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</si>
  <si>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</si>
  <si>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</si>
  <si>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</si>
  <si>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</si>
  <si>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</si>
  <si>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</si>
  <si>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</si>
  <si>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</si>
  <si>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</si>
  <si>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</si>
  <si>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</si>
  <si>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</si>
  <si>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</si>
  <si>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</si>
  <si>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</si>
  <si>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</si>
  <si>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</si>
  <si>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</si>
  <si>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</si>
  <si>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</si>
  <si>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</si>
  <si>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</si>
  <si>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</si>
  <si>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</si>
  <si>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</si>
  <si>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</si>
  <si>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</si>
  <si>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</si>
  <si>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</si>
  <si>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</si>
  <si>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</si>
  <si>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</si>
  <si>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</si>
  <si>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</si>
  <si>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</si>
  <si>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</si>
  <si>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</si>
  <si>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</si>
  <si>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</si>
  <si>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</si>
  <si>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</si>
  <si>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</si>
  <si>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</si>
  <si>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</si>
  <si>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</si>
  <si>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</si>
  <si>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</si>
  <si>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</si>
  <si>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</si>
  <si>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</si>
  <si>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</si>
  <si>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</si>
  <si>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</si>
  <si>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</si>
  <si>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</si>
  <si>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</si>
  <si>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</si>
  <si>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</si>
  <si>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</si>
  <si>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</si>
  <si>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</si>
  <si>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</si>
  <si>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</si>
  <si>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</si>
  <si>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</si>
  <si>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</si>
  <si>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</si>
  <si>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</si>
  <si>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</si>
  <si>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</si>
  <si>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</si>
  <si>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</si>
  <si>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</si>
  <si>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</si>
  <si>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</si>
  <si>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</si>
  <si>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</si>
  <si>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</si>
  <si>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</si>
  <si>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</si>
  <si>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</si>
  <si>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</si>
  <si>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</si>
  <si>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</si>
  <si>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</si>
  <si>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</si>
  <si>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</si>
  <si>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</si>
  <si>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</si>
  <si>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</si>
  <si>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</si>
  <si>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</si>
  <si>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</si>
  <si>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</si>
  <si>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</si>
  <si>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</si>
  <si>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</si>
  <si>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</si>
  <si>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</si>
  <si>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</si>
  <si>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</si>
  <si>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</si>
  <si>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</si>
  <si>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</si>
  <si>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</si>
  <si>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</si>
  <si>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</si>
  <si>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</si>
  <si>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</si>
  <si>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</si>
  <si>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</si>
  <si>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</si>
  <si>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</si>
  <si>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</si>
  <si>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</si>
  <si>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</si>
  <si>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</si>
  <si>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</si>
  <si>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</si>
  <si>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</si>
  <si>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</si>
  <si>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</si>
  <si>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</si>
  <si>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</si>
  <si>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</si>
  <si>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</si>
  <si>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</si>
  <si>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</si>
  <si>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</si>
  <si>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</si>
  <si>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</si>
  <si>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</si>
  <si>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</si>
  <si>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</si>
  <si>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</si>
  <si>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</si>
  <si>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</si>
  <si>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</si>
  <si>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</si>
  <si>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</si>
  <si>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</si>
  <si>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</si>
  <si>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</si>
  <si>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</si>
  <si>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</si>
  <si>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</si>
  <si>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</si>
  <si>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</si>
  <si>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</si>
  <si>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</si>
  <si>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</si>
  <si>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</si>
  <si>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</si>
  <si>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</si>
  <si>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</si>
  <si>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</si>
  <si>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</si>
  <si>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</si>
  <si>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</si>
  <si>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</si>
  <si>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</si>
  <si>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</si>
  <si>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</si>
  <si>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</si>
  <si>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</si>
  <si>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</si>
  <si>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</si>
  <si>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</si>
  <si>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</si>
  <si>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</si>
  <si>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</si>
  <si>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</si>
  <si>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</si>
  <si>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</si>
  <si>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</si>
  <si>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</si>
  <si>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</si>
  <si>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</si>
  <si>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</si>
  <si>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</si>
  <si>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</si>
  <si>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</si>
  <si>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</si>
  <si>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</si>
  <si>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</si>
  <si>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</si>
  <si>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</si>
  <si>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</si>
  <si>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</si>
  <si>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</si>
  <si>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</si>
  <si>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</si>
  <si>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</si>
  <si>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</si>
  <si>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</si>
  <si>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</si>
  <si>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</si>
  <si>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</si>
  <si>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</si>
  <si>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</si>
  <si>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</si>
  <si>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</si>
  <si>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</si>
  <si>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</si>
  <si>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</si>
  <si>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</si>
  <si>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</si>
  <si>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</si>
  <si>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</si>
  <si>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</si>
  <si>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</si>
  <si>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</si>
  <si>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</si>
  <si>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</si>
  <si>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</si>
  <si>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</si>
  <si>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</si>
  <si>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</si>
  <si>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</si>
  <si>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</si>
  <si>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</si>
  <si>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</si>
  <si>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</si>
  <si>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</si>
  <si>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</si>
  <si>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</si>
  <si>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</si>
  <si>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</si>
  <si>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</si>
  <si>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</si>
  <si>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</si>
  <si>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</si>
  <si>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</si>
  <si>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</si>
  <si>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</si>
  <si>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</si>
  <si>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</si>
  <si>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</si>
  <si>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</si>
  <si>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</si>
  <si>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</si>
  <si>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</si>
  <si>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</si>
  <si>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</si>
  <si>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</si>
  <si>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</si>
  <si>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</si>
  <si>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</si>
  <si>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</si>
  <si>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</si>
  <si>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</si>
  <si>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</si>
  <si>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</si>
  <si>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</si>
  <si>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</si>
  <si>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</si>
  <si>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</si>
  <si>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</si>
  <si>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</si>
  <si>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</si>
  <si>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</si>
  <si>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</si>
  <si>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</si>
  <si>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</si>
  <si>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</si>
  <si>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</si>
  <si>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</si>
  <si>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</si>
  <si>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</si>
  <si>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</si>
  <si>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</si>
  <si>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</si>
  <si>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</si>
  <si>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</si>
  <si>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</si>
  <si>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</si>
  <si>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</si>
  <si>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</si>
  <si>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</si>
  <si>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</si>
  <si>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</si>
  <si>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</si>
  <si>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</si>
  <si>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</si>
  <si>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</si>
  <si>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</si>
  <si>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</si>
  <si>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</si>
  <si>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</si>
  <si>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</si>
  <si>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</si>
  <si>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</si>
  <si>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</si>
  <si>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</si>
  <si>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</si>
  <si>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</si>
  <si>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</si>
  <si>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</si>
  <si>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</si>
  <si>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</si>
  <si>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</si>
  <si>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</si>
  <si>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</si>
  <si>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</si>
  <si>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</si>
  <si>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</si>
  <si>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</si>
  <si>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</si>
  <si>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</si>
  <si>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</si>
  <si>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</si>
  <si>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</si>
  <si>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</si>
  <si>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</si>
  <si>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</si>
  <si>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</si>
  <si>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</si>
  <si>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</si>
  <si>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</si>
  <si>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</si>
  <si>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</si>
  <si>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</si>
  <si>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</si>
  <si>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</si>
  <si>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</si>
  <si>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</si>
  <si>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</si>
  <si>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</si>
  <si>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</si>
  <si>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</si>
  <si>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</si>
  <si>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</si>
  <si>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</si>
  <si>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</si>
  <si>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</si>
  <si>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</si>
  <si>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</si>
  <si>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</si>
  <si>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</si>
  <si>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</si>
  <si>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</si>
  <si>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</si>
  <si>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</si>
  <si>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</si>
  <si>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</si>
  <si>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</si>
  <si>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</si>
  <si>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</si>
  <si>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</si>
  <si>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</si>
  <si>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</si>
  <si>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</si>
  <si>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</si>
  <si>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</si>
  <si>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</si>
  <si>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</si>
  <si>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</si>
  <si>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</si>
  <si>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</si>
  <si>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</si>
  <si>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</si>
  <si>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</si>
  <si>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</si>
  <si>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</si>
  <si>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</si>
  <si>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</si>
  <si>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</si>
  <si>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</si>
  <si>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</si>
  <si>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</si>
  <si>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</si>
  <si>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</si>
  <si>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</si>
  <si>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</si>
  <si>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</si>
  <si>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</si>
  <si>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</si>
  <si>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</si>
  <si>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</si>
  <si>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</si>
  <si>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</si>
  <si>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</si>
  <si>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</si>
  <si>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</si>
  <si>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</si>
  <si>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</si>
  <si>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</si>
  <si>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</si>
  <si>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</si>
  <si>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</si>
  <si>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</si>
  <si>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</si>
  <si>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</si>
  <si>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</si>
  <si>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</si>
  <si>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</si>
  <si>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</si>
  <si>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</si>
  <si>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</si>
  <si>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</si>
  <si>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</si>
  <si>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</si>
  <si>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</si>
  <si>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</si>
  <si>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</si>
  <si>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</si>
  <si>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</si>
  <si>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</si>
  <si>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</si>
  <si>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</si>
  <si>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</si>
  <si>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</si>
  <si>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</si>
  <si>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</si>
  <si>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</si>
  <si>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</si>
  <si>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</si>
  <si>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</si>
  <si>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</si>
  <si>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</si>
  <si>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</si>
  <si>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</si>
  <si>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</si>
  <si>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</si>
  <si>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</si>
  <si>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</si>
  <si>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</si>
  <si>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</si>
  <si>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</si>
  <si>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</si>
  <si>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</si>
  <si>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</si>
  <si>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</si>
  <si>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</si>
  <si>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</si>
  <si>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</si>
  <si>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</si>
  <si>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</si>
  <si>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</si>
  <si>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</si>
  <si>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</si>
  <si>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</si>
  <si>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</si>
  <si>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</si>
  <si>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</si>
  <si>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</si>
  <si>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</si>
  <si>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</si>
  <si>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</si>
  <si>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</si>
  <si>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</si>
  <si>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</si>
  <si>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</si>
  <si>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</si>
  <si>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</si>
  <si>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</si>
  <si>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</si>
  <si>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</si>
  <si>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</si>
  <si>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</si>
  <si>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</si>
  <si>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</si>
  <si>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</si>
  <si>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</si>
  <si>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</si>
  <si>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</si>
  <si>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</si>
  <si>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</si>
  <si>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</si>
  <si>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</si>
  <si>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</si>
  <si>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</si>
  <si>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</si>
  <si>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</si>
  <si>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</si>
  <si>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</si>
  <si>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</si>
  <si>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</si>
  <si>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</si>
  <si>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</si>
  <si>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</si>
  <si>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</si>
  <si>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</si>
  <si>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</si>
  <si>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</si>
  <si>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</si>
  <si>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</si>
  <si>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</si>
  <si>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</si>
  <si>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</si>
  <si>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</si>
  <si>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</si>
  <si>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</si>
  <si>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</si>
  <si>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</si>
  <si>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</si>
  <si>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</si>
  <si>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</si>
  <si>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</si>
  <si>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</si>
  <si>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</si>
  <si>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</si>
  <si>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</si>
  <si>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</si>
  <si>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</si>
  <si>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</si>
  <si>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</si>
  <si>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</si>
  <si>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</si>
  <si>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</si>
  <si>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</si>
  <si>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</si>
  <si>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</si>
  <si>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</si>
  <si>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</si>
  <si>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</si>
  <si>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</si>
  <si>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</si>
  <si>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</si>
  <si>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</si>
  <si>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</si>
  <si>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</si>
  <si>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</si>
  <si>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</si>
  <si>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</si>
  <si>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</si>
  <si>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</si>
  <si>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</si>
  <si>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</si>
  <si>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</si>
  <si>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</si>
  <si>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</si>
  <si>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</si>
  <si>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</si>
  <si>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</si>
  <si>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</si>
  <si>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</si>
  <si>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</si>
  <si>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</si>
  <si>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</si>
  <si>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</si>
  <si>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</si>
  <si>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</si>
  <si>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</si>
  <si>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</si>
  <si>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</si>
  <si>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</si>
  <si>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</si>
  <si>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</si>
  <si>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</si>
  <si>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</si>
  <si>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</si>
  <si>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</si>
  <si>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</si>
  <si>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</si>
  <si>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</si>
  <si>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</si>
  <si>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</si>
  <si>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</si>
  <si>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</si>
  <si>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</si>
  <si>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</si>
  <si>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</si>
  <si>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</si>
  <si>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</si>
  <si>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</si>
  <si>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</si>
  <si>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</si>
  <si>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</si>
  <si>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</si>
  <si>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</si>
  <si>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</si>
  <si>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</si>
  <si>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</si>
  <si>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</si>
  <si>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</si>
  <si>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</si>
  <si>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</si>
  <si>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</si>
  <si>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</si>
  <si>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</si>
  <si>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</si>
  <si>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</si>
  <si>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</si>
  <si>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</si>
  <si>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</si>
  <si>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</si>
  <si>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</si>
  <si>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</si>
  <si>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</si>
  <si>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</si>
  <si>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</si>
  <si>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</si>
  <si>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</si>
  <si>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</si>
  <si>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</si>
  <si>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</si>
  <si>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</si>
  <si>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</si>
  <si>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</si>
  <si>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</si>
  <si>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</si>
  <si>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</si>
  <si>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</si>
  <si>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</si>
  <si>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</si>
  <si>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</si>
  <si>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</si>
  <si>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</si>
  <si>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</si>
  <si>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</si>
  <si>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</si>
  <si>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</si>
  <si>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</si>
  <si>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</si>
  <si>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</si>
  <si>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</si>
  <si>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</si>
  <si>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</si>
  <si>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</si>
  <si>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</si>
  <si>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</si>
  <si>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</si>
  <si>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</si>
  <si>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</si>
  <si>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</si>
  <si>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</si>
  <si>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</si>
  <si>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</si>
  <si>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</si>
  <si>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</si>
  <si>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</si>
  <si>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</si>
  <si>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</si>
  <si>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</si>
  <si>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</si>
  <si>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</si>
  <si>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</si>
  <si>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</si>
  <si>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</si>
  <si>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</si>
  <si>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</si>
  <si>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</si>
  <si>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</si>
  <si>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</si>
  <si>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</si>
  <si>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</si>
  <si>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</si>
  <si>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</si>
  <si>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</si>
  <si>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</si>
  <si>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</si>
  <si>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</si>
  <si>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</si>
  <si>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</si>
  <si>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</si>
  <si>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</si>
  <si>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</si>
  <si>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</si>
  <si>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</si>
  <si>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</si>
  <si>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</si>
  <si>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</si>
  <si>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</si>
  <si>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</si>
  <si>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</si>
  <si>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</si>
  <si>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</si>
  <si>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</si>
  <si>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</si>
  <si>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</si>
  <si>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</si>
  <si>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</si>
  <si>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</si>
  <si>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</si>
  <si>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</si>
  <si>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</si>
  <si>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</si>
  <si>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</si>
  <si>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</si>
  <si>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</si>
  <si>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</si>
  <si>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</si>
  <si>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</si>
  <si>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</si>
  <si>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</si>
  <si>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</si>
  <si>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</si>
  <si>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</si>
  <si>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</si>
  <si>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</si>
  <si>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</si>
  <si>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</si>
  <si>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</si>
  <si>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</si>
  <si>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</si>
  <si>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</si>
  <si>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</si>
  <si>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</si>
  <si>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</si>
  <si>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</si>
  <si>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</si>
  <si>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</si>
  <si>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</si>
  <si>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</si>
  <si>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</si>
  <si>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</si>
  <si>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</si>
  <si>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</si>
  <si>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</si>
  <si>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</si>
  <si>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</si>
  <si>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</si>
  <si>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</si>
  <si>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</si>
  <si>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</si>
  <si>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</si>
  <si>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</si>
  <si>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</si>
  <si>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</si>
  <si>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</si>
  <si>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</si>
  <si>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</si>
  <si>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</si>
  <si>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</si>
  <si>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</si>
  <si>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</si>
  <si>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</si>
  <si>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</si>
  <si>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</si>
  <si>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</si>
  <si>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</si>
  <si>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</si>
  <si>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</si>
  <si>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</si>
  <si>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</si>
  <si>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</si>
  <si>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</si>
  <si>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</si>
  <si>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</si>
  <si>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</si>
  <si>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</si>
  <si>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</si>
  <si>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</si>
  <si>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</si>
  <si>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</si>
  <si>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</si>
  <si>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</si>
  <si>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</si>
  <si>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</si>
  <si>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</si>
  <si>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</si>
  <si>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</si>
  <si>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</si>
  <si>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</si>
  <si>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</si>
  <si>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</si>
  <si>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</si>
  <si>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</si>
  <si>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</si>
  <si>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</si>
  <si>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</si>
  <si>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</si>
  <si>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</si>
  <si>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</si>
  <si>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</si>
  <si>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</si>
  <si>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</si>
  <si>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</si>
  <si>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</si>
  <si>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</si>
  <si>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</si>
  <si>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</si>
  <si>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</si>
  <si>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</si>
  <si>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</si>
  <si>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</si>
  <si>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</si>
  <si>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</si>
  <si>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</si>
  <si>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</si>
  <si>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</si>
  <si>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</si>
  <si>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</si>
  <si>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</si>
  <si>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</si>
  <si>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</si>
  <si>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</si>
  <si>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</si>
  <si>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</si>
  <si>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</si>
  <si>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</si>
  <si>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</si>
  <si>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</si>
  <si>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</si>
  <si>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</si>
  <si>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</si>
  <si>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</si>
  <si>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</si>
  <si>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</si>
  <si>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</si>
  <si>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</si>
  <si>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</si>
  <si>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</si>
  <si>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</si>
  <si>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</si>
  <si>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</si>
  <si>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</si>
  <si>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</si>
  <si>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</si>
  <si>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</si>
  <si>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</si>
  <si>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</si>
  <si>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</si>
  <si>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</si>
  <si>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</si>
  <si>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</si>
  <si>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</si>
  <si>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</si>
  <si>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</si>
  <si>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</si>
  <si>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</si>
  <si>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</si>
  <si>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</si>
  <si>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</si>
  <si>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</si>
  <si>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</si>
  <si>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</si>
  <si>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</si>
  <si>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</si>
  <si>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</si>
  <si>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</si>
  <si>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</si>
  <si>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</si>
  <si>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</si>
  <si>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</si>
  <si>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</si>
  <si>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</si>
  <si>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</si>
  <si>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</si>
  <si>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</si>
  <si>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</si>
  <si>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</si>
  <si>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</si>
  <si>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</si>
  <si>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</si>
  <si>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</si>
  <si>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</si>
  <si>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</si>
  <si>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</si>
  <si>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</si>
  <si>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</si>
  <si>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</si>
  <si>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</si>
  <si>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</si>
  <si>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</si>
  <si>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</si>
  <si>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</si>
  <si>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</si>
  <si>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</si>
  <si>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</si>
  <si>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</si>
  <si>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</si>
  <si>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</si>
  <si>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</si>
  <si>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</si>
  <si>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</si>
  <si>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</si>
  <si>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</si>
  <si>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</si>
  <si>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</si>
  <si>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</si>
  <si>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</si>
  <si>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</si>
  <si>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</si>
  <si>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</si>
  <si>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</si>
  <si>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</si>
  <si>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</si>
  <si>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</si>
  <si>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</si>
  <si>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</si>
  <si>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</si>
  <si>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</si>
  <si>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</si>
  <si>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</si>
  <si>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</si>
  <si>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</si>
  <si>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</si>
  <si>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</si>
  <si>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</si>
  <si>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</si>
  <si>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</si>
  <si>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</si>
  <si>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</si>
  <si>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</si>
  <si>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</si>
  <si>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</si>
  <si>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</si>
  <si>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</si>
  <si>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</si>
  <si>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</si>
  <si>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</si>
  <si>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</si>
  <si>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</si>
  <si>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</si>
  <si>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</si>
  <si>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</si>
  <si>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</si>
  <si>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</si>
  <si>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</si>
  <si>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</si>
  <si>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</si>
  <si>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</si>
  <si>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</si>
  <si>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</si>
  <si>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</si>
  <si>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</si>
  <si>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</si>
  <si>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</si>
  <si>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</si>
  <si>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</si>
  <si>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</si>
  <si>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</si>
  <si>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</si>
  <si>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</si>
  <si>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</si>
  <si>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</si>
  <si>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</si>
  <si>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</si>
  <si>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</si>
  <si>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</si>
  <si>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</si>
  <si>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</si>
  <si>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</si>
  <si>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</si>
  <si>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</si>
  <si>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</si>
  <si>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</si>
  <si>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</si>
  <si>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</si>
  <si>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</si>
  <si>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</si>
  <si>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</si>
  <si>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</si>
  <si>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</si>
  <si>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</si>
  <si>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</si>
  <si>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</si>
  <si>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</si>
  <si>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</si>
  <si>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</si>
  <si>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</si>
  <si>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</si>
  <si>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</si>
  <si>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</si>
  <si>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</si>
  <si>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</si>
  <si>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</si>
  <si>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</si>
  <si>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</si>
  <si>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</si>
  <si>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</si>
  <si>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</si>
  <si>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</si>
  <si>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</si>
  <si>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</si>
  <si>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</si>
  <si>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</si>
  <si>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</si>
  <si>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</si>
  <si>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</si>
  <si>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</si>
  <si>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</si>
  <si>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</si>
  <si>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</si>
  <si>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</si>
  <si>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</si>
  <si>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</si>
  <si>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</si>
  <si>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</si>
  <si>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</si>
  <si>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</si>
  <si>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</si>
  <si>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</si>
  <si>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</si>
  <si>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</si>
  <si>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</si>
  <si>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</si>
  <si>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</si>
  <si>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</si>
  <si>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</si>
  <si>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</si>
  <si>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</si>
  <si>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</si>
  <si>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</si>
  <si>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</si>
  <si>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</si>
  <si>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</si>
  <si>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</si>
  <si>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</si>
  <si>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</si>
  <si>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</si>
  <si>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</si>
  <si>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</si>
  <si>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</si>
  <si>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</si>
  <si>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</si>
  <si>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</si>
  <si>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</si>
  <si>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</si>
  <si>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</si>
  <si>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</si>
  <si>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</si>
  <si>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</si>
  <si>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</si>
  <si>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</si>
  <si>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</si>
  <si>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</si>
  <si>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</si>
  <si>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</si>
  <si>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</si>
  <si>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</si>
  <si>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</si>
  <si>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</si>
  <si>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</si>
  <si>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</si>
  <si>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</si>
  <si>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</si>
  <si>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</si>
  <si>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</si>
  <si>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</si>
  <si>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</si>
  <si>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</si>
  <si>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</si>
  <si>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</si>
  <si>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</si>
  <si>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</si>
  <si>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</si>
  <si>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</si>
  <si>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</si>
  <si>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</si>
  <si>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</si>
  <si>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</si>
  <si>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</si>
  <si>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</si>
  <si>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</si>
  <si>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</si>
  <si>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</si>
  <si>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</si>
  <si>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</si>
  <si>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</si>
  <si>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</si>
  <si>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</si>
  <si>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</si>
  <si>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</si>
  <si>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</si>
  <si>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</si>
  <si>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</si>
  <si>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</si>
  <si>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</si>
  <si>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</si>
  <si>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</si>
  <si>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</si>
  <si>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</si>
  <si>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</si>
  <si>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</si>
  <si>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</si>
  <si>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</si>
  <si>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</si>
  <si>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</si>
  <si>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</si>
  <si>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</si>
  <si>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</si>
  <si>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</si>
  <si>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</si>
  <si>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</si>
  <si>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</si>
  <si>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</si>
  <si>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</si>
  <si>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</si>
  <si>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</si>
  <si>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</si>
  <si>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</si>
  <si>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</si>
  <si>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</si>
  <si>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</si>
  <si>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</si>
  <si>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</si>
  <si>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</si>
  <si>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</si>
  <si>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</si>
  <si>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</si>
  <si>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</si>
  <si>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</si>
  <si>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</si>
  <si>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</si>
  <si>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</si>
  <si>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</si>
  <si>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</si>
  <si>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</si>
  <si>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</si>
  <si>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</si>
  <si>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</si>
  <si>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</si>
  <si>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</si>
  <si>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</si>
  <si>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</si>
  <si>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</si>
  <si>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</si>
  <si>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</si>
  <si>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</si>
  <si>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</si>
  <si>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</si>
  <si>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</si>
  <si>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</si>
  <si>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</si>
  <si>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</si>
  <si>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</si>
  <si>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</si>
  <si>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</si>
  <si>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</si>
  <si>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</si>
  <si>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</si>
  <si>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</si>
  <si>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</si>
  <si>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</si>
  <si>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</si>
  <si>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</si>
  <si>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</si>
  <si>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</si>
  <si>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</si>
  <si>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</si>
  <si>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</si>
  <si>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</si>
  <si>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</si>
  <si>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</si>
  <si>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</si>
  <si>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</si>
  <si>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</si>
  <si>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</si>
  <si>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</si>
  <si>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</si>
  <si>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</si>
  <si>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</si>
  <si>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</si>
  <si>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</si>
  <si>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</si>
  <si>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</si>
  <si>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</si>
  <si>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</si>
  <si>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</si>
  <si>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</si>
  <si>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</si>
  <si>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</si>
  <si>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</si>
  <si>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</si>
  <si>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</si>
  <si>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</si>
  <si>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</si>
  <si>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</si>
  <si>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</si>
  <si>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</si>
  <si>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</si>
  <si>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</si>
  <si>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</si>
  <si>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</si>
  <si>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</si>
  <si>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</si>
  <si>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</si>
  <si>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</si>
  <si>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</si>
  <si>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</si>
  <si>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</si>
  <si>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</si>
  <si>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</si>
  <si>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</si>
  <si>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</si>
  <si>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</si>
  <si>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</si>
  <si>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</si>
  <si>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</si>
  <si>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</si>
  <si>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</si>
  <si>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</si>
  <si>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</si>
  <si>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</si>
  <si>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</si>
  <si>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</si>
  <si>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</si>
  <si>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</si>
  <si>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</si>
  <si>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</si>
  <si>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</si>
  <si>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</si>
  <si>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</si>
  <si>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</si>
  <si>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</si>
  <si>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</si>
  <si>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</si>
  <si>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</si>
  <si>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</si>
  <si>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</si>
  <si>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</si>
  <si>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</si>
  <si>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</si>
  <si>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</si>
  <si>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</si>
  <si>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</si>
  <si>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</si>
  <si>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</si>
  <si>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</si>
  <si>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</si>
  <si>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</si>
  <si>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</si>
  <si>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</si>
  <si>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</si>
  <si>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</si>
  <si>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</si>
  <si>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</si>
  <si>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</si>
  <si>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</si>
  <si>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</si>
  <si>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</si>
  <si>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</si>
  <si>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</si>
  <si>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</si>
  <si>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</si>
  <si>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</si>
  <si>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</si>
  <si>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</si>
  <si>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</si>
  <si>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</si>
  <si>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</si>
  <si>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</si>
  <si>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</si>
  <si>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</si>
  <si>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</si>
  <si>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</si>
  <si>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</si>
  <si>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</si>
  <si>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</si>
  <si>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</si>
  <si>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</si>
  <si>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</si>
  <si>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</si>
  <si>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</si>
  <si>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</si>
  <si>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</si>
  <si>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</si>
  <si>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</si>
  <si>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</si>
  <si>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</si>
  <si>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</si>
  <si>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</si>
  <si>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</si>
  <si>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</si>
  <si>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</si>
  <si>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</si>
  <si>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</si>
  <si>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</si>
  <si>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</si>
  <si>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</si>
  <si>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</si>
  <si>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</si>
  <si>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</si>
  <si>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</si>
  <si>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</si>
  <si>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</si>
  <si>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</si>
  <si>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</si>
  <si>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</si>
  <si>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</si>
  <si>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</si>
  <si>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</si>
  <si>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</si>
  <si>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</si>
  <si>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</si>
  <si>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</si>
  <si>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</si>
  <si>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</si>
  <si>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</si>
  <si>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</si>
  <si>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</si>
  <si>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</si>
  <si>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</si>
  <si>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</si>
  <si>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</si>
  <si>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</si>
  <si>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</si>
  <si>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</si>
  <si>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</si>
  <si>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</si>
  <si>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</si>
  <si>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</si>
  <si>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</si>
  <si>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</si>
  <si>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</si>
  <si>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</si>
  <si>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</si>
  <si>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</si>
  <si>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</si>
  <si>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</si>
  <si>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</si>
  <si>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</si>
  <si>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</si>
  <si>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</si>
  <si>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</si>
  <si>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</si>
  <si>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</si>
  <si>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</si>
  <si>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</si>
  <si>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</si>
  <si>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</si>
  <si>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</si>
  <si>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</si>
  <si>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</si>
  <si>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</si>
  <si>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</si>
  <si>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</si>
  <si>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</si>
  <si>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</si>
  <si>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</si>
  <si>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</si>
  <si>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</si>
  <si>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</si>
  <si>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</si>
  <si>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</si>
  <si>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</si>
  <si>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</si>
  <si>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</si>
  <si>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</si>
  <si>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</si>
  <si>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</si>
  <si>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</si>
  <si>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</si>
  <si>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</si>
  <si>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</si>
  <si>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</si>
  <si>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</si>
  <si>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</si>
  <si>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</si>
  <si>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</si>
  <si>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</si>
  <si>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</si>
  <si>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</si>
  <si>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</si>
  <si>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</si>
  <si>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</si>
  <si>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</si>
  <si>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</si>
  <si>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</si>
  <si>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</si>
  <si>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</si>
  <si>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</si>
  <si>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</si>
  <si>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</si>
  <si>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</si>
  <si>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</si>
  <si>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</si>
  <si>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</si>
  <si>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</si>
  <si>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</si>
  <si>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</si>
  <si>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</si>
  <si>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</si>
  <si>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</si>
  <si>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</si>
  <si>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</si>
  <si>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</si>
  <si>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</si>
  <si>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</si>
  <si>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</si>
  <si>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</si>
  <si>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</si>
  <si>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</si>
  <si>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</si>
  <si>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</si>
  <si>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</si>
  <si>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</si>
  <si>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</si>
  <si>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</si>
  <si>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</si>
  <si>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</si>
  <si>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</si>
  <si>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</si>
  <si>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</si>
  <si>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</si>
  <si>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</si>
  <si>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</si>
  <si>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</si>
  <si>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</si>
  <si>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</si>
  <si>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</si>
  <si>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</si>
  <si>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</si>
  <si>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</si>
  <si>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</si>
  <si>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</si>
  <si>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</si>
  <si>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</si>
  <si>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</si>
  <si>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</si>
  <si>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</si>
  <si>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</si>
  <si>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</si>
  <si>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</si>
  <si>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</si>
  <si>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</si>
  <si>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</si>
  <si>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</si>
  <si>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</si>
  <si>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</si>
  <si>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</si>
  <si>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</si>
  <si>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</si>
  <si>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</si>
  <si>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</si>
  <si>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</si>
  <si>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</si>
  <si>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</si>
  <si>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</si>
  <si>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</si>
  <si>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</si>
  <si>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</si>
  <si>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</si>
  <si>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</si>
  <si>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</si>
  <si>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</si>
  <si>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</si>
  <si>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</si>
  <si>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</si>
  <si>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</si>
  <si>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</si>
  <si>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</si>
  <si>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</si>
  <si>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</si>
  <si>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</si>
  <si>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</si>
  <si>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</si>
  <si>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</si>
  <si>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</si>
  <si>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</si>
  <si>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</si>
  <si>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</si>
  <si>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</si>
  <si>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</si>
  <si>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</si>
  <si>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</si>
  <si>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</si>
  <si>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</si>
  <si>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</si>
  <si>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</si>
  <si>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</si>
  <si>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</si>
  <si>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</si>
  <si>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</si>
  <si>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</si>
  <si>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</si>
  <si>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</si>
  <si>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</si>
  <si>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</si>
  <si>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</si>
  <si>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</si>
  <si>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</si>
  <si>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</si>
  <si>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</si>
  <si>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</si>
  <si>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</si>
  <si>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</si>
  <si>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</si>
  <si>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</si>
  <si>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</si>
  <si>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</si>
  <si>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</si>
  <si>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</si>
  <si>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</si>
  <si>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</si>
  <si>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</si>
  <si>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</si>
  <si>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</si>
  <si>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</si>
  <si>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</si>
  <si>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</si>
  <si>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</si>
  <si>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</si>
  <si>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</si>
  <si>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</si>
  <si>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</si>
  <si>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</si>
  <si>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</si>
  <si>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</si>
  <si>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</si>
  <si>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</si>
  <si>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</si>
  <si>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</si>
  <si>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</si>
  <si>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</si>
  <si>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</si>
  <si>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</si>
  <si>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</si>
  <si>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</si>
  <si>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</si>
  <si>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</si>
  <si>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</si>
  <si>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</si>
  <si>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</si>
  <si>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</si>
  <si>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</si>
  <si>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</si>
  <si>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</si>
  <si>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</si>
  <si>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</si>
  <si>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</si>
  <si>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</si>
  <si>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</si>
  <si>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</si>
  <si>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</si>
  <si>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</si>
  <si>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</si>
  <si>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</si>
  <si>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</si>
  <si>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</si>
  <si>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</si>
  <si>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</si>
  <si>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</si>
  <si>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</si>
  <si>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</si>
  <si>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</si>
  <si>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</si>
  <si>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</si>
  <si>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</si>
  <si>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</si>
  <si>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</si>
  <si>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</si>
  <si>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</si>
  <si>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</si>
  <si>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</si>
  <si>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</si>
  <si>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</si>
  <si>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</si>
  <si>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</si>
  <si>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</si>
  <si>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</si>
  <si>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</si>
  <si>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</si>
  <si>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</si>
  <si>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</si>
  <si>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</si>
  <si>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</si>
  <si>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</si>
  <si>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</si>
  <si>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</si>
  <si>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</si>
  <si>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</si>
  <si>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</si>
  <si>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</si>
  <si>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</si>
  <si>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</si>
  <si>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</si>
  <si>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</si>
  <si>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</si>
  <si>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</si>
  <si>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</si>
  <si>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</si>
  <si>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</si>
  <si>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</si>
  <si>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</si>
  <si>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</si>
  <si>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</si>
  <si>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</si>
  <si>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</si>
  <si>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</si>
  <si>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</si>
  <si>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</si>
  <si>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</si>
  <si>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</si>
  <si>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</si>
  <si>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</si>
  <si>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</si>
  <si>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</si>
  <si>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</si>
  <si>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</si>
  <si>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</si>
  <si>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</si>
  <si>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</si>
  <si>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</si>
  <si>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</si>
  <si>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</si>
  <si>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</si>
  <si>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</si>
  <si>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</si>
  <si>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</si>
  <si>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</si>
  <si>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</si>
  <si>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</si>
  <si>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</si>
  <si>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</si>
  <si>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</si>
  <si>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</si>
  <si>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</si>
  <si>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</si>
  <si>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</si>
  <si>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</si>
  <si>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</si>
  <si>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</si>
  <si>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</si>
  <si>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</si>
  <si>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</si>
  <si>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</si>
  <si>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</si>
  <si>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</si>
  <si>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</si>
  <si>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</si>
  <si>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</si>
  <si>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</si>
  <si>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</si>
  <si>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</si>
  <si>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</si>
  <si>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</si>
  <si>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</si>
  <si>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</si>
  <si>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</si>
  <si>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</si>
  <si>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</si>
  <si>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</si>
  <si>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</si>
  <si>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</si>
  <si>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</si>
  <si>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</si>
  <si>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</si>
  <si>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</si>
  <si>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</si>
  <si>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</si>
  <si>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</si>
  <si>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</si>
  <si>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</si>
  <si>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</si>
  <si>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</si>
  <si>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</si>
  <si>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</si>
  <si>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</si>
  <si>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</si>
  <si>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</si>
  <si>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</si>
  <si>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</si>
  <si>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</si>
  <si>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</si>
  <si>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</si>
  <si>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</si>
  <si>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</si>
  <si>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</si>
  <si>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</si>
  <si>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</si>
  <si>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</si>
  <si>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</si>
  <si>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</si>
  <si>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</si>
  <si>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</si>
  <si>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</si>
  <si>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</si>
  <si>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</si>
  <si>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</si>
  <si>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</si>
  <si>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</si>
  <si>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</si>
  <si>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</si>
  <si>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</si>
  <si>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</si>
  <si>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</si>
  <si>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</si>
  <si>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</si>
  <si>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</si>
  <si>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</si>
  <si>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</si>
  <si>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</si>
  <si>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</si>
  <si>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</si>
  <si>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</si>
  <si>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</si>
  <si>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</si>
  <si>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</si>
  <si>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</si>
  <si>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</si>
  <si>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</si>
  <si>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</si>
  <si>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</si>
  <si>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</si>
  <si>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</si>
  <si>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</si>
  <si>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</si>
  <si>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</si>
  <si>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</si>
  <si>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</si>
  <si>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</si>
  <si>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</si>
  <si>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</si>
  <si>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</si>
  <si>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</si>
  <si>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</si>
  <si>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</si>
  <si>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</si>
  <si>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</si>
  <si>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</si>
  <si>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</si>
  <si>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</si>
  <si>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</si>
  <si>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</si>
  <si>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</si>
  <si>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</si>
  <si>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</si>
  <si>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</si>
  <si>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</si>
  <si>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</si>
  <si>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</si>
  <si>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</si>
  <si>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</si>
  <si>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</si>
  <si>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</si>
  <si>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</si>
  <si>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</si>
  <si>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</si>
  <si>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</si>
  <si>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</si>
  <si>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</si>
  <si>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</si>
  <si>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</si>
  <si>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</si>
  <si>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</si>
  <si>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</si>
  <si>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</si>
  <si>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</si>
  <si>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</si>
  <si>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</si>
  <si>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</si>
  <si>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</si>
  <si>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</si>
  <si>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</si>
  <si>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</si>
  <si>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</si>
  <si>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</si>
  <si>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</si>
  <si>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</si>
  <si>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</si>
  <si>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</si>
  <si>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</si>
  <si>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</si>
  <si>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</si>
  <si>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</si>
  <si>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</si>
  <si>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</si>
  <si>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</si>
  <si>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</si>
  <si>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</si>
  <si>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</si>
  <si>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</si>
  <si>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</si>
  <si>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</si>
  <si>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</si>
  <si>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</si>
  <si>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</si>
  <si>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</si>
  <si>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</si>
  <si>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</si>
  <si>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</si>
  <si>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</si>
  <si>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</si>
  <si>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</si>
  <si>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</si>
  <si>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</si>
  <si>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</si>
  <si>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</si>
  <si>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</si>
  <si>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</si>
  <si>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</si>
  <si>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</si>
  <si>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</si>
  <si>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</si>
  <si>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</si>
  <si>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</si>
  <si>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</si>
  <si>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</si>
  <si>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</si>
  <si>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</si>
  <si>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</si>
  <si>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</si>
  <si>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</si>
  <si>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</si>
  <si>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</si>
  <si>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</si>
  <si>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</si>
  <si>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</si>
  <si>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</si>
  <si>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</si>
  <si>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</si>
  <si>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</si>
  <si>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</si>
  <si>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</si>
  <si>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</si>
  <si>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</si>
  <si>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</si>
  <si>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</si>
  <si>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</si>
  <si>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</si>
  <si>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</si>
  <si>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</si>
  <si>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</si>
  <si>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</si>
  <si>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</si>
  <si>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</si>
  <si>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</si>
  <si>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</si>
  <si>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</si>
  <si>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</si>
  <si>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</si>
  <si>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</si>
  <si>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</si>
  <si>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</si>
  <si>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</si>
  <si>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</si>
  <si>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</si>
  <si>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</si>
  <si>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</si>
  <si>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</si>
  <si>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</si>
  <si>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</si>
  <si>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</si>
  <si>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</si>
  <si>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</si>
  <si>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</si>
  <si>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</si>
  <si>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</si>
  <si>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</si>
  <si>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</si>
  <si>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</si>
  <si>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</si>
  <si>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</si>
  <si>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</si>
  <si>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</si>
  <si>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</si>
  <si>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</si>
  <si>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</si>
  <si>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</si>
  <si>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</si>
  <si>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</si>
  <si>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</si>
  <si>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</si>
  <si>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</si>
  <si>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</si>
  <si>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</si>
  <si>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</si>
  <si>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</si>
  <si>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</si>
  <si>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</si>
  <si>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</si>
  <si>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</si>
  <si>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</si>
  <si>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</si>
  <si>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</si>
  <si>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</si>
  <si>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</si>
  <si>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</si>
  <si>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</si>
  <si>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</si>
  <si>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</si>
  <si>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</si>
  <si>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</si>
  <si>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</si>
  <si>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</si>
  <si>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</si>
  <si>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</si>
  <si>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</si>
  <si>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</si>
  <si>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</si>
  <si>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</si>
  <si>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</si>
  <si>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</si>
  <si>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</si>
  <si>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</si>
  <si>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</si>
  <si>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</si>
  <si>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</si>
  <si>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</si>
  <si>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</si>
  <si>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</si>
  <si>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</si>
  <si>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</si>
  <si>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</si>
  <si>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</si>
  <si>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</si>
  <si>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</si>
  <si>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</si>
  <si>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</si>
  <si>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</si>
  <si>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</si>
  <si>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</si>
  <si>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</si>
  <si>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</si>
  <si>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</si>
  <si>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</si>
  <si>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</si>
  <si>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</si>
  <si>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</si>
  <si>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</si>
  <si>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</si>
  <si>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</si>
  <si>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</si>
  <si>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</si>
  <si>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</si>
  <si>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</si>
  <si>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</si>
  <si>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USTANOVA KINEMATOGRAFI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</si>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</sst>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814580.66</v>
      </c>
      <c r="D2" s="7">
        <f>'PR-RAS'!E6</f>
        <v>1028878.33</v>
      </c>
      <c r="E2" s="7">
        <v>0</v>
      </c>
      <c r="F2" s="7">
        <v>0</v>
      </c>
      <c r="G2" s="8">
        <f t="shared" ref="G2:G274" si="0">(B2/1000)*(C2*1+D2*2)</f>
        <v>2872.3373200000001</v>
      </c>
      <c r="H2" s="8">
        <f t="shared" ref="H2:H274" si="1">ABS(C2-ROUND(C2,0))+ABS(D2-ROUND(D2,0))</f>
        <v>0.66999999992549419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64699.06</v>
      </c>
      <c r="D45" s="2">
        <f>'PR-RAS'!E49</f>
        <v>101357.97</v>
      </c>
      <c r="E45" s="2">
        <v>0</v>
      </c>
      <c r="F45" s="2">
        <v>0</v>
      </c>
      <c r="G45" s="3">
        <f t="shared" si="0"/>
        <v>11766.26</v>
      </c>
      <c r="H45" s="3">
        <f t="shared" si="1"/>
        <v>8.999999999650754E-2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60499.06</v>
      </c>
      <c r="D49" s="2">
        <f>'PR-RAS'!E53</f>
        <v>93880.4</v>
      </c>
      <c r="E49" s="2">
        <v>0</v>
      </c>
      <c r="F49" s="2">
        <v>0</v>
      </c>
      <c r="G49" s="3">
        <f t="shared" si="0"/>
        <v>11916.47328</v>
      </c>
      <c r="H49" s="3">
        <f t="shared" si="1"/>
        <v>0.45999999999185093</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16441.939999999999</v>
      </c>
      <c r="D50" s="2">
        <f>'PR-RAS'!E54</f>
        <v>15030</v>
      </c>
      <c r="E50" s="2">
        <v>0</v>
      </c>
      <c r="F50" s="2">
        <v>0</v>
      </c>
      <c r="G50" s="3">
        <f t="shared" si="0"/>
        <v>2278.5950600000001</v>
      </c>
      <c r="H50" s="3">
        <f t="shared" si="1"/>
        <v>6.0000000001309672E-2</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44057.120000000003</v>
      </c>
      <c r="D52" s="2">
        <f>'PR-RAS'!E56</f>
        <v>78850.399999999994</v>
      </c>
      <c r="E52" s="2">
        <v>0</v>
      </c>
      <c r="F52" s="2">
        <v>0</v>
      </c>
      <c r="G52" s="3">
        <f t="shared" si="0"/>
        <v>10289.653919999999</v>
      </c>
      <c r="H52" s="3">
        <f t="shared" si="1"/>
        <v>0.51999999999679858</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4200</v>
      </c>
      <c r="D54" s="2">
        <f>'PR-RAS'!E58</f>
        <v>1810</v>
      </c>
      <c r="E54" s="2">
        <v>0</v>
      </c>
      <c r="F54" s="2">
        <v>0</v>
      </c>
      <c r="G54" s="3">
        <f t="shared" si="0"/>
        <v>414.46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4200</v>
      </c>
      <c r="D55" s="2">
        <f>'PR-RAS'!E59</f>
        <v>1810</v>
      </c>
      <c r="E55" s="2">
        <v>0</v>
      </c>
      <c r="F55" s="2">
        <v>0</v>
      </c>
      <c r="G55" s="3">
        <f t="shared" si="0"/>
        <v>422.28</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5667.57</v>
      </c>
      <c r="E57" s="2">
        <v>0</v>
      </c>
      <c r="F57" s="2">
        <v>0</v>
      </c>
      <c r="G57" s="3">
        <f t="shared" si="0"/>
        <v>634.76783999999998</v>
      </c>
      <c r="H57" s="3">
        <f t="shared" si="1"/>
        <v>0.43000000000029104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5667.57</v>
      </c>
      <c r="E58" s="2">
        <v>0</v>
      </c>
      <c r="F58" s="2">
        <v>0</v>
      </c>
      <c r="G58" s="3">
        <f t="shared" si="0"/>
        <v>646.10298</v>
      </c>
      <c r="H58" s="3">
        <f t="shared" si="1"/>
        <v>0.43000000000029104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50891.040000000001</v>
      </c>
      <c r="D78" s="2">
        <f>'PR-RAS'!E82</f>
        <v>66227.67</v>
      </c>
      <c r="E78" s="2">
        <v>0</v>
      </c>
      <c r="F78" s="2">
        <v>0</v>
      </c>
      <c r="G78" s="3">
        <f t="shared" si="0"/>
        <v>14117.671260000001</v>
      </c>
      <c r="H78" s="3">
        <f t="shared" si="1"/>
        <v>0.37000000000261934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50891.040000000001</v>
      </c>
      <c r="D87" s="2">
        <f>'PR-RAS'!E91</f>
        <v>66227.67</v>
      </c>
      <c r="E87" s="2">
        <v>0</v>
      </c>
      <c r="F87" s="2">
        <v>0</v>
      </c>
      <c r="G87" s="3">
        <f t="shared" si="0"/>
        <v>15767.78868</v>
      </c>
      <c r="H87" s="3">
        <f t="shared" si="1"/>
        <v>0.37000000000261934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50891.040000000001</v>
      </c>
      <c r="D89" s="2">
        <f>'PR-RAS'!E93</f>
        <v>66227.67</v>
      </c>
      <c r="E89" s="2">
        <v>0</v>
      </c>
      <c r="F89" s="2">
        <v>0</v>
      </c>
      <c r="G89" s="3">
        <f t="shared" si="0"/>
        <v>16134.48144</v>
      </c>
      <c r="H89" s="3">
        <f t="shared" si="1"/>
        <v>0.37000000000261934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105907.94</v>
      </c>
      <c r="D121" s="2">
        <f>'PR-RAS'!E125</f>
        <v>158286.03999999998</v>
      </c>
      <c r="E121" s="2">
        <v>0</v>
      </c>
      <c r="F121" s="2">
        <v>0</v>
      </c>
      <c r="G121" s="3">
        <f t="shared" si="0"/>
        <v>50697.602399999996</v>
      </c>
      <c r="H121" s="3">
        <f t="shared" si="1"/>
        <v>9.9999999976716936E-2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105907.94</v>
      </c>
      <c r="D122" s="2">
        <f>'PR-RAS'!E126</f>
        <v>155786.03999999998</v>
      </c>
      <c r="E122" s="2">
        <v>0</v>
      </c>
      <c r="F122" s="2">
        <v>0</v>
      </c>
      <c r="G122" s="3">
        <f t="shared" si="0"/>
        <v>50515.082419999992</v>
      </c>
      <c r="H122" s="3">
        <f t="shared" si="1"/>
        <v>9.9999999976716936E-2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37127.71</v>
      </c>
      <c r="D123" s="2">
        <f>'PR-RAS'!E127</f>
        <v>53007.199999999997</v>
      </c>
      <c r="E123" s="2">
        <v>0</v>
      </c>
      <c r="F123" s="2">
        <v>0</v>
      </c>
      <c r="G123" s="3">
        <f t="shared" si="0"/>
        <v>17463.337419999996</v>
      </c>
      <c r="H123" s="3">
        <f t="shared" si="1"/>
        <v>0.48999999999796273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68780.23</v>
      </c>
      <c r="D124" s="2">
        <f>'PR-RAS'!E128</f>
        <v>102778.84</v>
      </c>
      <c r="E124" s="2">
        <v>0</v>
      </c>
      <c r="F124" s="2">
        <v>0</v>
      </c>
      <c r="G124" s="3">
        <f t="shared" si="0"/>
        <v>33743.562929999993</v>
      </c>
      <c r="H124" s="3">
        <f t="shared" si="1"/>
        <v>0.38999999999941792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2500</v>
      </c>
      <c r="E125" s="2">
        <v>0</v>
      </c>
      <c r="F125" s="2">
        <v>0</v>
      </c>
      <c r="G125" s="3">
        <f t="shared" si="0"/>
        <v>620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2500</v>
      </c>
      <c r="E126" s="2">
        <v>0</v>
      </c>
      <c r="F126" s="2">
        <v>0</v>
      </c>
      <c r="G126" s="3">
        <f t="shared" si="0"/>
        <v>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592582.55000000005</v>
      </c>
      <c r="D130" s="2">
        <f>'PR-RAS'!E134</f>
        <v>701481.29</v>
      </c>
      <c r="E130" s="2">
        <v>0</v>
      </c>
      <c r="F130" s="2">
        <v>0</v>
      </c>
      <c r="G130" s="3">
        <f t="shared" si="0"/>
        <v>257425.32177000001</v>
      </c>
      <c r="H130" s="3">
        <f t="shared" si="1"/>
        <v>0.73999999999068677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592582.55000000005</v>
      </c>
      <c r="D131" s="2">
        <f>'PR-RAS'!E135</f>
        <v>701481.29</v>
      </c>
      <c r="E131" s="2">
        <v>0</v>
      </c>
      <c r="F131" s="2">
        <v>0</v>
      </c>
      <c r="G131" s="3">
        <f t="shared" si="0"/>
        <v>259420.86690000002</v>
      </c>
      <c r="H131" s="3">
        <f t="shared" si="1"/>
        <v>0.73999999999068677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592582.55000000005</v>
      </c>
      <c r="D132" s="2">
        <f>'PR-RAS'!E136</f>
        <v>595431.39</v>
      </c>
      <c r="E132" s="2">
        <v>0</v>
      </c>
      <c r="F132" s="2">
        <v>0</v>
      </c>
      <c r="G132" s="3">
        <f t="shared" si="0"/>
        <v>233631.33823000002</v>
      </c>
      <c r="H132" s="3">
        <f t="shared" si="1"/>
        <v>0.83999999996740371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106049.9</v>
      </c>
      <c r="E133" s="2">
        <v>0</v>
      </c>
      <c r="F133" s="2">
        <v>0</v>
      </c>
      <c r="G133" s="3">
        <f t="shared" si="0"/>
        <v>27997.173599999998</v>
      </c>
      <c r="H133" s="3">
        <f t="shared" si="1"/>
        <v>0.10000000000582077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500.07</v>
      </c>
      <c r="D136" s="2">
        <f>'PR-RAS'!E140</f>
        <v>1525.36</v>
      </c>
      <c r="E136" s="2">
        <v>0</v>
      </c>
      <c r="F136" s="2">
        <v>0</v>
      </c>
      <c r="G136" s="3">
        <f t="shared" si="0"/>
        <v>479.35665</v>
      </c>
      <c r="H136" s="3">
        <f t="shared" si="1"/>
        <v>0.42999999999989313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500.07</v>
      </c>
      <c r="D147" s="2">
        <f>'PR-RAS'!E151</f>
        <v>1525.36</v>
      </c>
      <c r="E147" s="2">
        <v>0</v>
      </c>
      <c r="F147" s="2">
        <v>0</v>
      </c>
      <c r="G147" s="3">
        <f t="shared" si="0"/>
        <v>518.41534000000001</v>
      </c>
      <c r="H147" s="3">
        <f t="shared" si="1"/>
        <v>0.42999999999989313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689473.01</v>
      </c>
      <c r="D148" s="2">
        <f>'PR-RAS'!E152</f>
        <v>942223.18</v>
      </c>
      <c r="E148" s="2">
        <v>0</v>
      </c>
      <c r="F148" s="2">
        <v>0</v>
      </c>
      <c r="G148" s="3">
        <f t="shared" si="0"/>
        <v>378366.14739</v>
      </c>
      <c r="H148" s="3">
        <f t="shared" si="1"/>
        <v>0.19000000006053597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366791.25</v>
      </c>
      <c r="D149" s="2">
        <f>'PR-RAS'!E153</f>
        <v>459556.08</v>
      </c>
      <c r="E149" s="2">
        <v>0</v>
      </c>
      <c r="F149" s="2">
        <v>0</v>
      </c>
      <c r="G149" s="3">
        <f t="shared" si="0"/>
        <v>190313.70468000002</v>
      </c>
      <c r="H149" s="3">
        <f t="shared" si="1"/>
        <v>0.33000000001629815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267877.99</v>
      </c>
      <c r="D150" s="2">
        <f>'PR-RAS'!E154</f>
        <v>338359.09</v>
      </c>
      <c r="E150" s="2">
        <v>0</v>
      </c>
      <c r="F150" s="2">
        <v>0</v>
      </c>
      <c r="G150" s="3">
        <f t="shared" si="0"/>
        <v>140744.82933000001</v>
      </c>
      <c r="H150" s="3">
        <f t="shared" si="1"/>
        <v>0.1000000000349246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267877.99</v>
      </c>
      <c r="D151" s="2">
        <f>'PR-RAS'!E155</f>
        <v>338359.09</v>
      </c>
      <c r="E151" s="2">
        <v>0</v>
      </c>
      <c r="F151" s="2">
        <v>0</v>
      </c>
      <c r="G151" s="3">
        <f t="shared" si="0"/>
        <v>141689.42550000001</v>
      </c>
      <c r="H151" s="3">
        <f t="shared" si="1"/>
        <v>0.1000000000349246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54138.85</v>
      </c>
      <c r="D155" s="2">
        <f>'PR-RAS'!E159</f>
        <v>65367.87</v>
      </c>
      <c r="E155" s="2">
        <v>0</v>
      </c>
      <c r="F155" s="2">
        <v>0</v>
      </c>
      <c r="G155" s="3">
        <f t="shared" si="0"/>
        <v>28470.686859999998</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44774.41</v>
      </c>
      <c r="D156" s="2">
        <f>'PR-RAS'!E160</f>
        <v>55829.120000000003</v>
      </c>
      <c r="E156" s="2">
        <v>0</v>
      </c>
      <c r="F156" s="2">
        <v>0</v>
      </c>
      <c r="G156" s="3">
        <f t="shared" si="0"/>
        <v>24247.060750000004</v>
      </c>
      <c r="H156" s="3">
        <f t="shared" si="1"/>
        <v>0.5300000000061118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44774.41</v>
      </c>
      <c r="D158" s="2">
        <f>'PR-RAS'!E162</f>
        <v>55829.120000000003</v>
      </c>
      <c r="E158" s="2">
        <v>0</v>
      </c>
      <c r="F158" s="2">
        <v>0</v>
      </c>
      <c r="G158" s="3">
        <f t="shared" si="0"/>
        <v>24559.926050000005</v>
      </c>
      <c r="H158" s="3">
        <f t="shared" si="1"/>
        <v>0.5300000000061118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319299.45999999996</v>
      </c>
      <c r="D160" s="2">
        <f>'PR-RAS'!E164</f>
        <v>479495.93</v>
      </c>
      <c r="E160" s="2">
        <v>0</v>
      </c>
      <c r="F160" s="2">
        <v>0</v>
      </c>
      <c r="G160" s="3">
        <f t="shared" si="0"/>
        <v>203248.31987999997</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10567.14</v>
      </c>
      <c r="D161" s="2">
        <f>'PR-RAS'!E165</f>
        <v>11339.78</v>
      </c>
      <c r="E161" s="2">
        <v>0</v>
      </c>
      <c r="F161" s="2">
        <v>0</v>
      </c>
      <c r="G161" s="3">
        <f t="shared" si="0"/>
        <v>5319.4719999999998</v>
      </c>
      <c r="H161" s="3">
        <f t="shared" si="1"/>
        <v>0.35999999999876309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1031.06</v>
      </c>
      <c r="D162" s="2">
        <f>'PR-RAS'!E166</f>
        <v>1173.0999999999999</v>
      </c>
      <c r="E162" s="2">
        <v>0</v>
      </c>
      <c r="F162" s="2">
        <v>0</v>
      </c>
      <c r="G162" s="3">
        <f t="shared" si="0"/>
        <v>543.73885999999993</v>
      </c>
      <c r="H162" s="3">
        <f t="shared" si="1"/>
        <v>0.15999999999985448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8878.14</v>
      </c>
      <c r="D163" s="2">
        <f>'PR-RAS'!E167</f>
        <v>8978.19</v>
      </c>
      <c r="E163" s="2">
        <v>0</v>
      </c>
      <c r="F163" s="2">
        <v>0</v>
      </c>
      <c r="G163" s="3">
        <f t="shared" si="0"/>
        <v>4347.1922400000003</v>
      </c>
      <c r="H163" s="3">
        <f t="shared" si="1"/>
        <v>0.32999999999992724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657.94</v>
      </c>
      <c r="D164" s="2">
        <f>'PR-RAS'!E168</f>
        <v>1125.49</v>
      </c>
      <c r="E164" s="2">
        <v>0</v>
      </c>
      <c r="F164" s="2">
        <v>0</v>
      </c>
      <c r="G164" s="3">
        <f t="shared" si="0"/>
        <v>474.15396000000004</v>
      </c>
      <c r="H164" s="3">
        <f t="shared" si="1"/>
        <v>0.54999999999995453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63</v>
      </c>
      <c r="E165" s="2">
        <v>0</v>
      </c>
      <c r="F165" s="2">
        <v>0</v>
      </c>
      <c r="G165" s="3">
        <f t="shared" si="0"/>
        <v>20.664000000000001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32048.85</v>
      </c>
      <c r="D166" s="2">
        <f>'PR-RAS'!E170</f>
        <v>41626.139999999992</v>
      </c>
      <c r="E166" s="2">
        <v>0</v>
      </c>
      <c r="F166" s="2">
        <v>0</v>
      </c>
      <c r="G166" s="3">
        <f t="shared" si="0"/>
        <v>19024.686449999997</v>
      </c>
      <c r="H166" s="3">
        <f t="shared" si="1"/>
        <v>0.28999999999359716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6756.21</v>
      </c>
      <c r="D167" s="2">
        <f>'PR-RAS'!E171</f>
        <v>6251.19</v>
      </c>
      <c r="E167" s="2">
        <v>0</v>
      </c>
      <c r="F167" s="2">
        <v>0</v>
      </c>
      <c r="G167" s="3">
        <f t="shared" si="0"/>
        <v>3196.9259400000001</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19453.02</v>
      </c>
      <c r="D168" s="2">
        <f>'PR-RAS'!E172</f>
        <v>24484.41</v>
      </c>
      <c r="E168" s="2">
        <v>0</v>
      </c>
      <c r="F168" s="2">
        <v>0</v>
      </c>
      <c r="G168" s="3">
        <f t="shared" si="0"/>
        <v>11426.44728</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3726.89</v>
      </c>
      <c r="D169" s="2">
        <f>'PR-RAS'!E173</f>
        <v>5961.81</v>
      </c>
      <c r="E169" s="2">
        <v>0</v>
      </c>
      <c r="F169" s="2">
        <v>0</v>
      </c>
      <c r="G169" s="3">
        <f t="shared" si="0"/>
        <v>2629.2856800000004</v>
      </c>
      <c r="H169" s="3">
        <f t="shared" si="1"/>
        <v>0.29999999999972715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508.9</v>
      </c>
      <c r="D170" s="2">
        <f>'PR-RAS'!E174</f>
        <v>1705.21</v>
      </c>
      <c r="E170" s="2">
        <v>0</v>
      </c>
      <c r="F170" s="2">
        <v>0</v>
      </c>
      <c r="G170" s="3">
        <f t="shared" si="0"/>
        <v>662.36508000000003</v>
      </c>
      <c r="H170" s="3">
        <f t="shared" si="1"/>
        <v>0.31000000000005912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1603.83</v>
      </c>
      <c r="D171" s="2">
        <f>'PR-RAS'!E175</f>
        <v>3223.52</v>
      </c>
      <c r="E171" s="2">
        <v>0</v>
      </c>
      <c r="F171" s="2">
        <v>0</v>
      </c>
      <c r="G171" s="3">
        <f t="shared" si="0"/>
        <v>1368.6479000000002</v>
      </c>
      <c r="H171" s="3">
        <f t="shared" si="1"/>
        <v>0.65000000000009095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265969.91999999998</v>
      </c>
      <c r="D174" s="2">
        <f>'PR-RAS'!E178</f>
        <v>401845.82</v>
      </c>
      <c r="E174" s="2">
        <v>0</v>
      </c>
      <c r="F174" s="2">
        <v>0</v>
      </c>
      <c r="G174" s="3">
        <f t="shared" si="0"/>
        <v>185051.44988</v>
      </c>
      <c r="H174" s="3">
        <f t="shared" si="1"/>
        <v>0.26000000000931323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5034.5200000000004</v>
      </c>
      <c r="D175" s="2">
        <f>'PR-RAS'!E179</f>
        <v>3860.53</v>
      </c>
      <c r="E175" s="2">
        <v>0</v>
      </c>
      <c r="F175" s="2">
        <v>0</v>
      </c>
      <c r="G175" s="3">
        <f t="shared" si="0"/>
        <v>2219.4709200000002</v>
      </c>
      <c r="H175" s="3">
        <f t="shared" si="1"/>
        <v>0.94999999999936335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6891.56</v>
      </c>
      <c r="D176" s="2">
        <f>'PR-RAS'!E180</f>
        <v>23133.19</v>
      </c>
      <c r="E176" s="2">
        <v>0</v>
      </c>
      <c r="F176" s="2">
        <v>0</v>
      </c>
      <c r="G176" s="3">
        <f t="shared" si="0"/>
        <v>9302.6394999999993</v>
      </c>
      <c r="H176" s="3">
        <f t="shared" si="1"/>
        <v>0.62999999999829015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35774.42</v>
      </c>
      <c r="D177" s="2">
        <f>'PR-RAS'!E181</f>
        <v>32812.620000000003</v>
      </c>
      <c r="E177" s="2">
        <v>0</v>
      </c>
      <c r="F177" s="2">
        <v>0</v>
      </c>
      <c r="G177" s="3">
        <f t="shared" si="0"/>
        <v>17846.34016</v>
      </c>
      <c r="H177" s="3">
        <f t="shared" si="1"/>
        <v>0.79999999999563443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3216.43</v>
      </c>
      <c r="D178" s="2">
        <f>'PR-RAS'!E182</f>
        <v>3675.32</v>
      </c>
      <c r="E178" s="2">
        <v>0</v>
      </c>
      <c r="F178" s="2">
        <v>0</v>
      </c>
      <c r="G178" s="3">
        <f t="shared" si="0"/>
        <v>1870.3713899999998</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71399.81</v>
      </c>
      <c r="D179" s="2">
        <f>'PR-RAS'!E183</f>
        <v>92865.33</v>
      </c>
      <c r="E179" s="2">
        <v>0</v>
      </c>
      <c r="F179" s="2">
        <v>0</v>
      </c>
      <c r="G179" s="3">
        <f t="shared" si="0"/>
        <v>45769.223659999996</v>
      </c>
      <c r="H179" s="3">
        <f t="shared" si="1"/>
        <v>0.52000000000407454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3242</v>
      </c>
      <c r="D180" s="2">
        <f>'PR-RAS'!E184</f>
        <v>3740</v>
      </c>
      <c r="E180" s="2">
        <v>0</v>
      </c>
      <c r="F180" s="2">
        <v>0</v>
      </c>
      <c r="G180" s="3">
        <f t="shared" si="0"/>
        <v>1919.2379999999998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73291.92</v>
      </c>
      <c r="D181" s="2">
        <f>'PR-RAS'!E185</f>
        <v>111983.52</v>
      </c>
      <c r="E181" s="2">
        <v>0</v>
      </c>
      <c r="F181" s="2">
        <v>0</v>
      </c>
      <c r="G181" s="3">
        <f t="shared" si="0"/>
        <v>53506.612800000003</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16271.19</v>
      </c>
      <c r="D182" s="2">
        <f>'PR-RAS'!E186</f>
        <v>17066.95</v>
      </c>
      <c r="E182" s="2">
        <v>0</v>
      </c>
      <c r="F182" s="2">
        <v>0</v>
      </c>
      <c r="G182" s="3">
        <f t="shared" si="0"/>
        <v>9123.3212899999999</v>
      </c>
      <c r="H182" s="3">
        <f t="shared" si="1"/>
        <v>0.23999999999978172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50848.07</v>
      </c>
      <c r="D183" s="2">
        <f>'PR-RAS'!E187</f>
        <v>112708.36</v>
      </c>
      <c r="E183" s="2">
        <v>0</v>
      </c>
      <c r="F183" s="2">
        <v>0</v>
      </c>
      <c r="G183" s="3">
        <f t="shared" si="0"/>
        <v>50280.191779999994</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10713.55</v>
      </c>
      <c r="D190" s="2">
        <f>'PR-RAS'!E194</f>
        <v>24684.190000000002</v>
      </c>
      <c r="E190" s="2">
        <v>0</v>
      </c>
      <c r="F190" s="2">
        <v>0</v>
      </c>
      <c r="G190" s="3">
        <f t="shared" si="0"/>
        <v>11355.484770000001</v>
      </c>
      <c r="H190" s="3">
        <f t="shared" si="1"/>
        <v>0.6400000000030559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7148.52</v>
      </c>
      <c r="D191" s="2">
        <f>'PR-RAS'!E195</f>
        <v>7148.52</v>
      </c>
      <c r="E191" s="2">
        <v>0</v>
      </c>
      <c r="F191" s="2">
        <v>0</v>
      </c>
      <c r="G191" s="3">
        <f t="shared" si="0"/>
        <v>4074.6564000000003</v>
      </c>
      <c r="H191" s="3">
        <f t="shared" si="1"/>
        <v>0.95999999999912689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2303.71</v>
      </c>
      <c r="D192" s="2">
        <f>'PR-RAS'!E196</f>
        <v>1325.67</v>
      </c>
      <c r="E192" s="2">
        <v>0</v>
      </c>
      <c r="F192" s="2">
        <v>0</v>
      </c>
      <c r="G192" s="3">
        <f t="shared" si="0"/>
        <v>946.41455000000008</v>
      </c>
      <c r="H192" s="3">
        <f t="shared" si="1"/>
        <v>0.61999999999989086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711.38</v>
      </c>
      <c r="D194" s="2">
        <f>'PR-RAS'!E198</f>
        <v>1247.9100000000001</v>
      </c>
      <c r="E194" s="2">
        <v>0</v>
      </c>
      <c r="F194" s="2">
        <v>0</v>
      </c>
      <c r="G194" s="3">
        <f t="shared" si="0"/>
        <v>618.98960000000011</v>
      </c>
      <c r="H194" s="3">
        <f t="shared" si="1"/>
        <v>0.4699999999999136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549.94000000000005</v>
      </c>
      <c r="D197" s="2">
        <f>'PR-RAS'!E201</f>
        <v>14962.09</v>
      </c>
      <c r="E197" s="2">
        <v>0</v>
      </c>
      <c r="F197" s="2">
        <v>0</v>
      </c>
      <c r="G197" s="3">
        <f t="shared" si="0"/>
        <v>5972.9275200000002</v>
      </c>
      <c r="H197" s="3">
        <f t="shared" si="1"/>
        <v>0.15000000000009095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3382.3</v>
      </c>
      <c r="D198" s="2">
        <f>'PR-RAS'!E202</f>
        <v>3171.17</v>
      </c>
      <c r="E198" s="2">
        <v>0</v>
      </c>
      <c r="F198" s="2">
        <v>0</v>
      </c>
      <c r="G198" s="3">
        <f t="shared" si="0"/>
        <v>1915.7540799999999</v>
      </c>
      <c r="H198" s="3">
        <f t="shared" si="1"/>
        <v>0.47000000000025466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3382.3</v>
      </c>
      <c r="D212" s="2">
        <f>'PR-RAS'!E216</f>
        <v>3171.17</v>
      </c>
      <c r="E212" s="2">
        <v>0</v>
      </c>
      <c r="F212" s="2">
        <v>0</v>
      </c>
      <c r="G212" s="3">
        <f t="shared" si="0"/>
        <v>2051.8990399999998</v>
      </c>
      <c r="H212" s="3">
        <f t="shared" si="1"/>
        <v>0.47000000000025466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3382.3</v>
      </c>
      <c r="D213" s="2">
        <f>'PR-RAS'!E217</f>
        <v>3171.17</v>
      </c>
      <c r="E213" s="2">
        <v>0</v>
      </c>
      <c r="F213" s="2">
        <v>0</v>
      </c>
      <c r="G213" s="3">
        <f t="shared" si="0"/>
        <v>2061.6236799999997</v>
      </c>
      <c r="H213" s="3">
        <f t="shared" si="1"/>
        <v>0.47000000000025466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689473.01</v>
      </c>
      <c r="D295" s="2">
        <f>'PR-RAS'!E299</f>
        <v>942223.18</v>
      </c>
      <c r="E295" s="2">
        <v>0</v>
      </c>
      <c r="F295" s="2">
        <v>0</v>
      </c>
      <c r="G295" s="3">
        <f t="shared" si="12"/>
        <v>756732.29478</v>
      </c>
      <c r="H295" s="3">
        <f t="shared" si="13"/>
        <v>0.19000000006053597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125107.65000000002</v>
      </c>
      <c r="D296" s="2">
        <f>'PR-RAS'!E300</f>
        <v>86655.149999999907</v>
      </c>
      <c r="E296" s="2">
        <v>0</v>
      </c>
      <c r="F296" s="2">
        <v>0</v>
      </c>
      <c r="G296" s="3">
        <f t="shared" si="12"/>
        <v>88033.295249999952</v>
      </c>
      <c r="H296" s="3">
        <f t="shared" si="13"/>
        <v>0.49999999988358468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34360.410000000003</v>
      </c>
      <c r="D298" s="2">
        <f>'PR-RAS'!E302</f>
        <v>18947.38</v>
      </c>
      <c r="E298" s="2">
        <v>0</v>
      </c>
      <c r="F298" s="2">
        <v>0</v>
      </c>
      <c r="G298" s="3">
        <f t="shared" si="12"/>
        <v>21459.785490000002</v>
      </c>
      <c r="H298" s="3">
        <f t="shared" si="13"/>
        <v>0.79000000000451109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5400.01</v>
      </c>
      <c r="E300" s="2">
        <v>0</v>
      </c>
      <c r="F300" s="2">
        <v>0</v>
      </c>
      <c r="G300" s="3">
        <f t="shared" si="12"/>
        <v>3229.2059800000002</v>
      </c>
      <c r="H300" s="3">
        <f t="shared" si="13"/>
        <v>1.0000000000218279E-2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140520.68</v>
      </c>
      <c r="D355" s="2">
        <f>'PR-RAS'!E360</f>
        <v>165633.85</v>
      </c>
      <c r="E355" s="2">
        <v>0</v>
      </c>
      <c r="F355" s="2">
        <v>0</v>
      </c>
      <c r="G355" s="3">
        <f t="shared" si="12"/>
        <v>167013.08651999998</v>
      </c>
      <c r="H355" s="3">
        <f t="shared" si="13"/>
        <v>0.47000000000116415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11300</v>
      </c>
      <c r="D356" s="2">
        <f>'PR-RAS'!E361</f>
        <v>162808.6</v>
      </c>
      <c r="E356" s="2">
        <v>0</v>
      </c>
      <c r="F356" s="2">
        <v>0</v>
      </c>
      <c r="G356" s="3">
        <f t="shared" si="12"/>
        <v>119605.606</v>
      </c>
      <c r="H356" s="3">
        <f t="shared" si="13"/>
        <v>0.39999999999417923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11300</v>
      </c>
      <c r="D361" s="2">
        <f>'PR-RAS'!E366</f>
        <v>162808.6</v>
      </c>
      <c r="E361" s="2">
        <v>0</v>
      </c>
      <c r="F361" s="2">
        <v>0</v>
      </c>
      <c r="G361" s="3">
        <f t="shared" si="12"/>
        <v>121290.192</v>
      </c>
      <c r="H361" s="3">
        <f t="shared" si="13"/>
        <v>0.39999999999417923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11300</v>
      </c>
      <c r="D365" s="2">
        <f>'PR-RAS'!E370</f>
        <v>162808.6</v>
      </c>
      <c r="E365" s="2">
        <v>0</v>
      </c>
      <c r="F365" s="2">
        <v>0</v>
      </c>
      <c r="G365" s="3">
        <f t="shared" si="12"/>
        <v>122637.86079999999</v>
      </c>
      <c r="H365" s="3">
        <f t="shared" si="13"/>
        <v>0.39999999999417923</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129220.68</v>
      </c>
      <c r="D368" s="2">
        <f>'PR-RAS'!E373</f>
        <v>2825.25</v>
      </c>
      <c r="E368" s="2">
        <v>0</v>
      </c>
      <c r="F368" s="2">
        <v>0</v>
      </c>
      <c r="G368" s="3">
        <f t="shared" si="12"/>
        <v>49497.723059999997</v>
      </c>
      <c r="H368" s="3">
        <f t="shared" si="13"/>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129220.68</v>
      </c>
      <c r="D374" s="2">
        <f>'PR-RAS'!E379</f>
        <v>2825.25</v>
      </c>
      <c r="E374" s="2">
        <v>0</v>
      </c>
      <c r="F374" s="2">
        <v>0</v>
      </c>
      <c r="G374" s="3">
        <f t="shared" si="12"/>
        <v>50306.950139999994</v>
      </c>
      <c r="H374" s="3">
        <f t="shared" si="13"/>
        <v>0.57000000000698492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129220.68</v>
      </c>
      <c r="D381" s="2">
        <f>'PR-RAS'!E386</f>
        <v>2825.25</v>
      </c>
      <c r="E381" s="2">
        <v>0</v>
      </c>
      <c r="F381" s="2">
        <v>0</v>
      </c>
      <c r="G381" s="3">
        <f t="shared" si="12"/>
        <v>51251.0484</v>
      </c>
      <c r="H381" s="3">
        <f t="shared" si="13"/>
        <v>0.57000000000698492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140520.68</v>
      </c>
      <c r="D413" s="2">
        <f>'PR-RAS'!E418</f>
        <v>165633.85</v>
      </c>
      <c r="E413" s="2">
        <v>0</v>
      </c>
      <c r="F413" s="2">
        <v>0</v>
      </c>
      <c r="G413" s="3">
        <f t="shared" si="12"/>
        <v>194376.81255999999</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814580.66</v>
      </c>
      <c r="D417" s="2">
        <f>'PR-RAS'!E422</f>
        <v>1028878.33</v>
      </c>
      <c r="E417" s="2">
        <v>0</v>
      </c>
      <c r="F417" s="2">
        <v>0</v>
      </c>
      <c r="G417" s="3">
        <f t="shared" si="12"/>
        <v>1194892.3251199999</v>
      </c>
      <c r="H417" s="3">
        <f t="shared" si="13"/>
        <v>0.66999999992549419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829993.69</v>
      </c>
      <c r="D418" s="2">
        <f>'PR-RAS'!E423</f>
        <v>1107857.03</v>
      </c>
      <c r="E418" s="2">
        <v>0</v>
      </c>
      <c r="F418" s="2">
        <v>0</v>
      </c>
      <c r="G418" s="3">
        <f t="shared" si="12"/>
        <v>1270060.1317499999</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15413.029999999912</v>
      </c>
      <c r="D420" s="2">
        <f>'PR-RAS'!E425</f>
        <v>78978.70000000007</v>
      </c>
      <c r="E420" s="2">
        <v>0</v>
      </c>
      <c r="F420" s="2">
        <v>0</v>
      </c>
      <c r="G420" s="3">
        <f t="shared" si="12"/>
        <v>72642.21017000002</v>
      </c>
      <c r="H420" s="3">
        <f t="shared" si="13"/>
        <v>0.32999999984167516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34360.410000000003</v>
      </c>
      <c r="D421" s="2">
        <f>'PR-RAS'!E426</f>
        <v>18947.38</v>
      </c>
      <c r="E421" s="2">
        <v>0</v>
      </c>
      <c r="F421" s="2">
        <v>0</v>
      </c>
      <c r="G421" s="3">
        <f t="shared" si="12"/>
        <v>30347.171400000003</v>
      </c>
      <c r="H421" s="3">
        <f t="shared" si="13"/>
        <v>0.79000000000451109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5400.01</v>
      </c>
      <c r="E423" s="2">
        <v>0</v>
      </c>
      <c r="F423" s="2">
        <v>0</v>
      </c>
      <c r="G423" s="3">
        <f t="shared" si="12"/>
        <v>4557.60844</v>
      </c>
      <c r="H423" s="3">
        <f t="shared" si="13"/>
        <v>1.0000000000218279E-2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814580.66</v>
      </c>
      <c r="D637" s="2">
        <f>'PR-RAS'!E643</f>
        <v>1028878.33</v>
      </c>
      <c r="E637" s="2">
        <v>0</v>
      </c>
      <c r="F637" s="2">
        <v>0</v>
      </c>
      <c r="G637" s="3">
        <f t="shared" si="14"/>
        <v>1826806.5355199999</v>
      </c>
      <c r="H637" s="3">
        <f t="shared" si="15"/>
        <v>0.66999999992549419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829993.69</v>
      </c>
      <c r="D638" s="2">
        <f>'PR-RAS'!E644</f>
        <v>1107857.03</v>
      </c>
      <c r="E638" s="2">
        <v>0</v>
      </c>
      <c r="F638" s="2">
        <v>0</v>
      </c>
      <c r="G638" s="3">
        <f t="shared" si="14"/>
        <v>1940115.83675</v>
      </c>
      <c r="H638" s="3">
        <f t="shared" si="15"/>
        <v>0.34000000008381903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15413.029999999912</v>
      </c>
      <c r="D640" s="2">
        <f>'PR-RAS'!E646</f>
        <v>78978.70000000007</v>
      </c>
      <c r="E640" s="2">
        <v>0</v>
      </c>
      <c r="F640" s="2">
        <v>0</v>
      </c>
      <c r="G640" s="3">
        <f t="shared" si="14"/>
        <v>110783.70477000004</v>
      </c>
      <c r="H640" s="3">
        <f t="shared" si="15"/>
        <v>0.32999999984167516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34360.410000000003</v>
      </c>
      <c r="D641" s="2">
        <f>'PR-RAS'!E647</f>
        <v>18947.38</v>
      </c>
      <c r="E641" s="2">
        <v>0</v>
      </c>
      <c r="F641" s="2">
        <v>0</v>
      </c>
      <c r="G641" s="3">
        <f t="shared" si="14"/>
        <v>46243.308800000006</v>
      </c>
      <c r="H641" s="3">
        <f t="shared" si="15"/>
        <v>0.79000000000451109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18947.380000000092</v>
      </c>
      <c r="D643" s="2">
        <f>'PR-RAS'!E649</f>
        <v>0</v>
      </c>
      <c r="E643" s="2">
        <v>0</v>
      </c>
      <c r="F643" s="2">
        <v>0</v>
      </c>
      <c r="G643" s="3">
        <f t="shared" si="14"/>
        <v>12164.21796000006</v>
      </c>
      <c r="H643" s="3">
        <f t="shared" si="15"/>
        <v>0.3800000000919681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60031.320000000065</v>
      </c>
      <c r="E644" s="2">
        <v>0</v>
      </c>
      <c r="F644" s="2">
        <v>0</v>
      </c>
      <c r="G644" s="3">
        <f t="shared" si="14"/>
        <v>77200.277520000091</v>
      </c>
      <c r="H644" s="3">
        <f t="shared" si="15"/>
        <v>0.32000000006519258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55362.97</v>
      </c>
      <c r="D646" s="2">
        <f>'PR-RAS'!E653</f>
        <v>41192.22</v>
      </c>
      <c r="E646" s="2">
        <v>0</v>
      </c>
      <c r="F646" s="2">
        <v>0</v>
      </c>
      <c r="G646" s="3">
        <f t="shared" si="14"/>
        <v>88847.079450000005</v>
      </c>
      <c r="H646" s="3">
        <f t="shared" si="15"/>
        <v>0.25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932403.66</v>
      </c>
      <c r="D647" s="2">
        <f>'PR-RAS'!E654</f>
        <v>885479.18</v>
      </c>
      <c r="E647" s="2">
        <v>0</v>
      </c>
      <c r="F647" s="2">
        <v>0</v>
      </c>
      <c r="G647" s="3">
        <f t="shared" si="14"/>
        <v>1746371.8649200001</v>
      </c>
      <c r="H647" s="3">
        <f t="shared" si="15"/>
        <v>0.52000000001862645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946574.41</v>
      </c>
      <c r="D648" s="2">
        <f>'PR-RAS'!E655</f>
        <v>896433.5</v>
      </c>
      <c r="E648" s="2">
        <v>0</v>
      </c>
      <c r="F648" s="2">
        <v>0</v>
      </c>
      <c r="G648" s="3">
        <f t="shared" si="14"/>
        <v>1772418.5922700001</v>
      </c>
      <c r="H648" s="3">
        <f t="shared" si="15"/>
        <v>0.91000000003259629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41192.219999999972</v>
      </c>
      <c r="D649" s="2">
        <f>'PR-RAS'!E656</f>
        <v>30237.900000000023</v>
      </c>
      <c r="E649" s="2">
        <v>0</v>
      </c>
      <c r="F649" s="2">
        <v>0</v>
      </c>
      <c r="G649" s="3">
        <f t="shared" si="14"/>
        <v>65880.876960000009</v>
      </c>
      <c r="H649" s="3">
        <f t="shared" si="15"/>
        <v>0.31999999994877726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1700</v>
      </c>
      <c r="D663" s="2">
        <f>'PR-RAS'!E670</f>
        <v>1810</v>
      </c>
      <c r="E663" s="2">
        <v>0</v>
      </c>
      <c r="F663" s="2">
        <v>0</v>
      </c>
      <c r="G663" s="3">
        <f t="shared" si="14"/>
        <v>3521.84</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2500</v>
      </c>
      <c r="D664" s="2">
        <f>'PR-RAS'!E671</f>
        <v>0</v>
      </c>
      <c r="E664" s="2">
        <v>0</v>
      </c>
      <c r="F664" s="2">
        <v>0</v>
      </c>
      <c r="G664" s="3">
        <f t="shared" si="14"/>
        <v>1657.5</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5667.57</v>
      </c>
      <c r="E670" s="2">
        <v>0</v>
      </c>
      <c r="F670" s="2">
        <v>0</v>
      </c>
      <c r="G670" s="3">
        <f t="shared" si="14"/>
        <v>7583.2086600000002</v>
      </c>
      <c r="H670" s="3">
        <f t="shared" si="15"/>
        <v>0.43000000000029104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6467.18</v>
      </c>
      <c r="E725" s="2">
        <v>0</v>
      </c>
      <c r="F725" s="2">
        <v>0</v>
      </c>
      <c r="G725" s="3">
        <f t="shared" si="14"/>
        <v>9364.4766400000008</v>
      </c>
      <c r="H725" s="3">
        <f t="shared" si="15"/>
        <v>0.18000000000029104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4179.1400000000003</v>
      </c>
      <c r="D726" s="2">
        <f>'PR-RAS'!E733</f>
        <v>9454.34</v>
      </c>
      <c r="E726" s="2">
        <v>0</v>
      </c>
      <c r="F726" s="2">
        <v>0</v>
      </c>
      <c r="G726" s="3">
        <f t="shared" si="14"/>
        <v>16738.6695</v>
      </c>
      <c r="H726" s="3">
        <f t="shared" si="15"/>
        <v>0.48000000000047294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8878.14</v>
      </c>
      <c r="D727" s="2">
        <f>'PR-RAS'!E734</f>
        <v>8978.19</v>
      </c>
      <c r="E727" s="2">
        <v>0</v>
      </c>
      <c r="F727" s="2">
        <v>0</v>
      </c>
      <c r="G727" s="3">
        <f t="shared" si="14"/>
        <v>19481.861519999999</v>
      </c>
      <c r="H727" s="3">
        <f t="shared" si="15"/>
        <v>0.32999999999992724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3242</v>
      </c>
      <c r="D729" s="2">
        <f>'PR-RAS'!E736</f>
        <v>3740</v>
      </c>
      <c r="E729" s="2">
        <v>0</v>
      </c>
      <c r="F729" s="2">
        <v>0</v>
      </c>
      <c r="G729" s="3">
        <f t="shared" si="14"/>
        <v>7805.616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6657.33</v>
      </c>
      <c r="D730" s="2">
        <f>'PR-RAS'!E737</f>
        <v>9408.8700000000008</v>
      </c>
      <c r="E730" s="2">
        <v>0</v>
      </c>
      <c r="F730" s="2">
        <v>0</v>
      </c>
      <c r="G730" s="3">
        <f t="shared" si="14"/>
        <v>18571.32603</v>
      </c>
      <c r="H730" s="3">
        <f t="shared" si="15"/>
        <v>0.45999999999912689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10000</v>
      </c>
      <c r="D731" s="2">
        <f>'PR-RAS'!E738</f>
        <v>16000</v>
      </c>
      <c r="E731" s="2">
        <v>0</v>
      </c>
      <c r="F731" s="2">
        <v>0</v>
      </c>
      <c r="G731" s="3">
        <f t="shared" si="14"/>
        <v>30660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52434.59</v>
      </c>
      <c r="D732" s="2">
        <f>'PR-RAS'!E739</f>
        <v>80374.649999999994</v>
      </c>
      <c r="E732" s="2">
        <v>0</v>
      </c>
      <c r="F732" s="2">
        <v>0</v>
      </c>
      <c r="G732" s="3">
        <f t="shared" si="14"/>
        <v>155837.42358999999</v>
      </c>
      <c r="H732" s="3">
        <f t="shared" si="15"/>
        <v>0.76000000000931323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7148.52</v>
      </c>
      <c r="D734" s="2">
        <f>'PR-RAS'!E741</f>
        <v>7148.52</v>
      </c>
      <c r="E734" s="2">
        <v>0</v>
      </c>
      <c r="F734" s="2">
        <v>0</v>
      </c>
      <c r="G734" s="3">
        <f t="shared" si="14"/>
        <v>15719.59548</v>
      </c>
      <c r="H734" s="3">
        <f t="shared" si="15"/>
        <v>0.95999999999912689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335596.05</v>
      </c>
      <c r="D1011" s="7">
        <f>BILANCA!E6</f>
        <v>429289.96</v>
      </c>
      <c r="E1011" s="7">
        <v>0</v>
      </c>
      <c r="F1011" s="7">
        <v>0</v>
      </c>
      <c r="G1011" s="8">
        <f t="shared" ref="G1011:G1306" si="38">B1011/1000*C1011+B1011/500*D1011</f>
        <v>1194.17597</v>
      </c>
      <c r="H1011" s="8">
        <f t="shared" si="35"/>
        <v>8.999999996740371E-2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271109.07</v>
      </c>
      <c r="D1012" s="2">
        <f>BILANCA!E7</f>
        <v>370017.36000000004</v>
      </c>
      <c r="E1012" s="2">
        <v>0</v>
      </c>
      <c r="F1012" s="2">
        <v>0</v>
      </c>
      <c r="G1012" s="3">
        <f t="shared" si="38"/>
        <v>2022.2875800000002</v>
      </c>
      <c r="H1012" s="3">
        <f t="shared" si="35"/>
        <v>0.43000000005122274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43775.48</v>
      </c>
      <c r="D1013" s="2">
        <f>BILANCA!E8</f>
        <v>201974.38000000003</v>
      </c>
      <c r="E1013" s="2">
        <v>0</v>
      </c>
      <c r="F1013" s="2">
        <v>0</v>
      </c>
      <c r="G1013" s="3">
        <f t="shared" si="38"/>
        <v>1343.1727200000003</v>
      </c>
      <c r="H1013" s="3">
        <f t="shared" si="35"/>
        <v>0.86000000003696186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103099.49</v>
      </c>
      <c r="D1015" s="2">
        <f>BILANCA!E10</f>
        <v>265908.09000000003</v>
      </c>
      <c r="E1015" s="2">
        <v>0</v>
      </c>
      <c r="F1015" s="2">
        <v>0</v>
      </c>
      <c r="G1015" s="3">
        <f t="shared" si="38"/>
        <v>3174.5783500000007</v>
      </c>
      <c r="H1015" s="3">
        <f t="shared" si="35"/>
        <v>0.58000000003085006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59324.01</v>
      </c>
      <c r="D1016" s="2">
        <f>BILANCA!E11</f>
        <v>63933.71</v>
      </c>
      <c r="E1016" s="2">
        <v>0</v>
      </c>
      <c r="F1016" s="2">
        <v>0</v>
      </c>
      <c r="G1016" s="3">
        <f t="shared" si="38"/>
        <v>1123.14858</v>
      </c>
      <c r="H1016" s="3">
        <f t="shared" si="35"/>
        <v>0.30000000000291038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227333.59000000003</v>
      </c>
      <c r="D1017" s="2">
        <f>BILANCA!E12</f>
        <v>168042.98</v>
      </c>
      <c r="E1017" s="2">
        <v>0</v>
      </c>
      <c r="F1017" s="2">
        <v>0</v>
      </c>
      <c r="G1017" s="3">
        <f t="shared" si="38"/>
        <v>3943.93685</v>
      </c>
      <c r="H1017" s="3">
        <f t="shared" si="35"/>
        <v>0.42999999996391125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9227.4600000000064</v>
      </c>
      <c r="D1018" s="2">
        <f>BILANCA!E13</f>
        <v>7782.4700000000012</v>
      </c>
      <c r="E1018" s="2">
        <v>0</v>
      </c>
      <c r="F1018" s="2">
        <v>0</v>
      </c>
      <c r="G1018" s="3">
        <f t="shared" si="38"/>
        <v>198.33920000000006</v>
      </c>
      <c r="H1018" s="3">
        <f t="shared" si="35"/>
        <v>0.930000000007567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95927.63</v>
      </c>
      <c r="D1020" s="2">
        <f>BILANCA!E15</f>
        <v>95927.63</v>
      </c>
      <c r="E1020" s="2">
        <v>0</v>
      </c>
      <c r="F1020" s="2">
        <v>0</v>
      </c>
      <c r="G1020" s="3">
        <f t="shared" si="38"/>
        <v>2877.8289000000004</v>
      </c>
      <c r="H1020" s="3">
        <f t="shared" si="35"/>
        <v>0.73999999999068677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86700.17</v>
      </c>
      <c r="D1023" s="2">
        <f>BILANCA!E18</f>
        <v>88145.16</v>
      </c>
      <c r="E1023" s="2">
        <v>0</v>
      </c>
      <c r="F1023" s="2">
        <v>0</v>
      </c>
      <c r="G1023" s="3">
        <f t="shared" si="38"/>
        <v>3418.87637</v>
      </c>
      <c r="H1023" s="3">
        <f t="shared" si="35"/>
        <v>0.33000000000174623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218106.13</v>
      </c>
      <c r="D1024" s="2">
        <f>BILANCA!E19</f>
        <v>160260.51</v>
      </c>
      <c r="E1024" s="2">
        <v>0</v>
      </c>
      <c r="F1024" s="2">
        <v>0</v>
      </c>
      <c r="G1024" s="3">
        <f t="shared" si="38"/>
        <v>7540.7800999999999</v>
      </c>
      <c r="H1024" s="3">
        <f t="shared" si="35"/>
        <v>0.61999999999534339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13502.48</v>
      </c>
      <c r="D1025" s="2">
        <f>BILANCA!E20</f>
        <v>13502.48</v>
      </c>
      <c r="E1025" s="2">
        <v>0</v>
      </c>
      <c r="F1025" s="2">
        <v>0</v>
      </c>
      <c r="G1025" s="3">
        <f t="shared" si="38"/>
        <v>607.61159999999995</v>
      </c>
      <c r="H1025" s="3">
        <f t="shared" si="35"/>
        <v>0.95999999999912689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447.03</v>
      </c>
      <c r="D1026" s="2">
        <f>BILANCA!E21</f>
        <v>447.03</v>
      </c>
      <c r="E1026" s="2">
        <v>0</v>
      </c>
      <c r="F1026" s="2">
        <v>0</v>
      </c>
      <c r="G1026" s="3">
        <f t="shared" si="38"/>
        <v>21.457439999999998</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434.91</v>
      </c>
      <c r="D1027" s="2">
        <f>BILANCA!E22</f>
        <v>434.91</v>
      </c>
      <c r="E1027" s="2">
        <v>0</v>
      </c>
      <c r="F1027" s="2">
        <v>0</v>
      </c>
      <c r="G1027" s="3">
        <f t="shared" si="38"/>
        <v>22.180410000000002</v>
      </c>
      <c r="H1027" s="3">
        <f t="shared" si="35"/>
        <v>0.17999999999994998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401857.65</v>
      </c>
      <c r="D1031" s="2">
        <f>BILANCA!E26</f>
        <v>404682.9</v>
      </c>
      <c r="E1031" s="2">
        <v>0</v>
      </c>
      <c r="F1031" s="2">
        <v>0</v>
      </c>
      <c r="G1031" s="3">
        <f t="shared" si="38"/>
        <v>25435.692450000002</v>
      </c>
      <c r="H1031" s="3">
        <f t="shared" si="35"/>
        <v>0.44999999995343387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198135.94</v>
      </c>
      <c r="D1033" s="2">
        <f>BILANCA!E28</f>
        <v>258806.81</v>
      </c>
      <c r="E1033" s="2">
        <v>0</v>
      </c>
      <c r="F1033" s="2">
        <v>0</v>
      </c>
      <c r="G1033" s="3">
        <f t="shared" si="38"/>
        <v>16462.239880000001</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14556.24</v>
      </c>
      <c r="D1059" s="2">
        <f>BILANCA!E54</f>
        <v>17779.759999999998</v>
      </c>
      <c r="E1059" s="2">
        <v>0</v>
      </c>
      <c r="F1059" s="2">
        <v>0</v>
      </c>
      <c r="G1059" s="3">
        <f t="shared" si="38"/>
        <v>2455.6722399999999</v>
      </c>
      <c r="H1059" s="3">
        <f t="shared" si="35"/>
        <v>0.48000000000138243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14556.24</v>
      </c>
      <c r="D1060" s="2">
        <f>BILANCA!E55</f>
        <v>17779.759999999998</v>
      </c>
      <c r="E1060" s="2">
        <v>0</v>
      </c>
      <c r="F1060" s="2">
        <v>0</v>
      </c>
      <c r="G1060" s="3">
        <f t="shared" si="38"/>
        <v>2505.788</v>
      </c>
      <c r="H1060" s="3">
        <f t="shared" si="35"/>
        <v>0.48000000000138243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64486.98</v>
      </c>
      <c r="D1074" s="2">
        <f>BILANCA!E69</f>
        <v>59272.6</v>
      </c>
      <c r="E1074" s="2">
        <v>0</v>
      </c>
      <c r="F1074" s="2">
        <v>0</v>
      </c>
      <c r="G1074" s="3">
        <f t="shared" si="38"/>
        <v>11714.059519999999</v>
      </c>
      <c r="H1074" s="3">
        <f t="shared" si="35"/>
        <v>0.41999999999825377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41192.22</v>
      </c>
      <c r="D1075" s="2">
        <f>BILANCA!E70</f>
        <v>30237.9</v>
      </c>
      <c r="E1075" s="2">
        <v>0</v>
      </c>
      <c r="F1075" s="2">
        <v>0</v>
      </c>
      <c r="G1075" s="3">
        <f t="shared" si="38"/>
        <v>6608.4213</v>
      </c>
      <c r="H1075" s="3">
        <f t="shared" si="35"/>
        <v>0.31999999999970896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41192.22</v>
      </c>
      <c r="D1076" s="2">
        <f>BILANCA!E71</f>
        <v>30237.9</v>
      </c>
      <c r="E1076" s="2">
        <v>0</v>
      </c>
      <c r="F1076" s="2">
        <v>0</v>
      </c>
      <c r="G1076" s="3">
        <f t="shared" si="38"/>
        <v>6710.089320000001</v>
      </c>
      <c r="H1076" s="3">
        <f t="shared" si="35"/>
        <v>0.31999999999970896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41192.22</v>
      </c>
      <c r="D1078" s="2">
        <f>BILANCA!E73</f>
        <v>30237.9</v>
      </c>
      <c r="E1078" s="2">
        <v>0</v>
      </c>
      <c r="F1078" s="2">
        <v>0</v>
      </c>
      <c r="G1078" s="3">
        <f t="shared" si="38"/>
        <v>6913.4253600000011</v>
      </c>
      <c r="H1078" s="3">
        <f t="shared" si="35"/>
        <v>0.31999999999970896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14920.16</v>
      </c>
      <c r="D1087" s="2">
        <f>BILANCA!E82</f>
        <v>19252.53</v>
      </c>
      <c r="E1087" s="2">
        <v>0</v>
      </c>
      <c r="F1087" s="2">
        <v>0</v>
      </c>
      <c r="G1087" s="3">
        <f t="shared" si="38"/>
        <v>4113.7419399999999</v>
      </c>
      <c r="H1087" s="3">
        <f t="shared" si="35"/>
        <v>0.63000000000101863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240</v>
      </c>
      <c r="D1089" s="2">
        <f>BILANCA!E84</f>
        <v>240</v>
      </c>
      <c r="E1089" s="2">
        <v>0</v>
      </c>
      <c r="F1089" s="2">
        <v>0</v>
      </c>
      <c r="G1089" s="3">
        <f t="shared" si="38"/>
        <v>56.88</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4353.71</v>
      </c>
      <c r="D1090" s="2">
        <f>BILANCA!E85</f>
        <v>15603.84</v>
      </c>
      <c r="E1090" s="2">
        <v>0</v>
      </c>
      <c r="F1090" s="2">
        <v>0</v>
      </c>
      <c r="G1090" s="3">
        <f t="shared" si="38"/>
        <v>2844.9112</v>
      </c>
      <c r="H1090" s="3">
        <f t="shared" si="35"/>
        <v>0.4499999999998181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10326.450000000001</v>
      </c>
      <c r="D1092" s="2">
        <f>BILANCA!E87</f>
        <v>3408.69</v>
      </c>
      <c r="E1092" s="2">
        <v>0</v>
      </c>
      <c r="F1092" s="2">
        <v>0</v>
      </c>
      <c r="G1092" s="3">
        <f t="shared" si="38"/>
        <v>1405.7940600000002</v>
      </c>
      <c r="H1092" s="3">
        <f t="shared" si="35"/>
        <v>0.76000000000067303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8374.6</v>
      </c>
      <c r="D1152" s="2">
        <f>BILANCA!E147</f>
        <v>9782.17</v>
      </c>
      <c r="E1152" s="2">
        <v>0</v>
      </c>
      <c r="F1152" s="2">
        <v>0</v>
      </c>
      <c r="G1152" s="3">
        <f t="shared" si="38"/>
        <v>3967.3294799999994</v>
      </c>
      <c r="H1152" s="3">
        <f t="shared" si="41"/>
        <v>0.56999999999970896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6750.01</v>
      </c>
      <c r="E1164" s="2">
        <v>0</v>
      </c>
      <c r="F1164" s="2">
        <v>0</v>
      </c>
      <c r="G1164" s="3">
        <f t="shared" si="38"/>
        <v>2079.00308</v>
      </c>
      <c r="H1164" s="3">
        <f t="shared" si="41"/>
        <v>1.0000000000218279E-2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8374.6</v>
      </c>
      <c r="D1166" s="2">
        <f>BILANCA!E161</f>
        <v>3032.16</v>
      </c>
      <c r="E1166" s="2">
        <v>0</v>
      </c>
      <c r="F1166" s="2">
        <v>0</v>
      </c>
      <c r="G1166" s="3">
        <f t="shared" si="38"/>
        <v>2252.4715200000001</v>
      </c>
      <c r="H1166" s="3">
        <f t="shared" si="41"/>
        <v>0.55999999999949068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335596.05</v>
      </c>
      <c r="D1180" s="2">
        <f>BILANCA!E176</f>
        <v>429289.95999999996</v>
      </c>
      <c r="E1180" s="2">
        <v>0</v>
      </c>
      <c r="F1180" s="2">
        <v>0</v>
      </c>
      <c r="G1180" s="3">
        <f t="shared" si="38"/>
        <v>203009.9149</v>
      </c>
      <c r="H1180" s="3">
        <f t="shared" si="41"/>
        <v>9.0000000025611371E-2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48807.159999999989</v>
      </c>
      <c r="D1181" s="2">
        <f>BILANCA!E177</f>
        <v>123571.3</v>
      </c>
      <c r="E1181" s="2">
        <v>0</v>
      </c>
      <c r="F1181" s="2">
        <v>0</v>
      </c>
      <c r="G1181" s="3">
        <f t="shared" si="38"/>
        <v>50607.408960000001</v>
      </c>
      <c r="H1181" s="3">
        <f t="shared" si="41"/>
        <v>0.45999999999185093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48807.159999999989</v>
      </c>
      <c r="D1182" s="2">
        <f>BILANCA!E178</f>
        <v>55241.900000000009</v>
      </c>
      <c r="E1182" s="2">
        <v>0</v>
      </c>
      <c r="F1182" s="2">
        <v>0</v>
      </c>
      <c r="G1182" s="3">
        <f t="shared" si="38"/>
        <v>27398.045120000002</v>
      </c>
      <c r="H1182" s="3">
        <f t="shared" si="41"/>
        <v>0.2599999999802094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34679.089999999997</v>
      </c>
      <c r="D1183" s="2">
        <f>BILANCA!E179</f>
        <v>39563.22</v>
      </c>
      <c r="E1183" s="2">
        <v>0</v>
      </c>
      <c r="F1183" s="2">
        <v>0</v>
      </c>
      <c r="G1183" s="3">
        <f t="shared" si="38"/>
        <v>19688.356689999997</v>
      </c>
      <c r="H1183" s="3">
        <f t="shared" si="41"/>
        <v>0.30999999999767169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5862.56</v>
      </c>
      <c r="D1184" s="2">
        <f>BILANCA!E180</f>
        <v>15429.02</v>
      </c>
      <c r="E1184" s="2">
        <v>0</v>
      </c>
      <c r="F1184" s="2">
        <v>0</v>
      </c>
      <c r="G1184" s="3">
        <f t="shared" si="38"/>
        <v>6389.3843999999999</v>
      </c>
      <c r="H1184" s="3">
        <f t="shared" si="41"/>
        <v>0.46000000000003638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249.81</v>
      </c>
      <c r="D1185" s="2">
        <f>BILANCA!E181</f>
        <v>249.66</v>
      </c>
      <c r="E1185" s="2">
        <v>0</v>
      </c>
      <c r="F1185" s="2">
        <v>0</v>
      </c>
      <c r="G1185" s="3">
        <f t="shared" si="38"/>
        <v>131.09774999999999</v>
      </c>
      <c r="H1185" s="3">
        <f t="shared" si="41"/>
        <v>0.53000000000000114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249.81</v>
      </c>
      <c r="D1188" s="2">
        <f>BILANCA!E184</f>
        <v>249.66</v>
      </c>
      <c r="E1188" s="2">
        <v>0</v>
      </c>
      <c r="F1188" s="2">
        <v>0</v>
      </c>
      <c r="G1188" s="3">
        <f t="shared" si="38"/>
        <v>133.34513999999999</v>
      </c>
      <c r="H1188" s="3">
        <f t="shared" si="41"/>
        <v>0.53000000000000114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8015.7</v>
      </c>
      <c r="D1200" s="2">
        <f>BILANCA!E196</f>
        <v>0</v>
      </c>
      <c r="E1200" s="2">
        <v>0</v>
      </c>
      <c r="F1200" s="2">
        <v>0</v>
      </c>
      <c r="G1200" s="3">
        <f t="shared" si="38"/>
        <v>1522.9829999999999</v>
      </c>
      <c r="H1200" s="3">
        <f t="shared" si="41"/>
        <v>0.3000000000001819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56758.7</v>
      </c>
      <c r="E1201" s="2">
        <v>0</v>
      </c>
      <c r="F1201" s="2">
        <v>0</v>
      </c>
      <c r="G1201" s="3">
        <f t="shared" si="38"/>
        <v>21681.823399999997</v>
      </c>
      <c r="H1201" s="3">
        <f t="shared" si="41"/>
        <v>0.30000000000291038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56758.7</v>
      </c>
      <c r="E1202" s="2">
        <v>0</v>
      </c>
      <c r="F1202" s="2">
        <v>0</v>
      </c>
      <c r="G1202" s="3">
        <f t="shared" ref="G1202:G1206" si="44">B1202/1000*C1202+B1202/500*D1202</f>
        <v>21795.340799999998</v>
      </c>
      <c r="H1202" s="3">
        <f t="shared" ref="H1202:H1206" si="45">ABS(C1202-ROUND(C1202,0))+ABS(D1202-ROUND(D1202,0))</f>
        <v>0.30000000000291038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11570.7</v>
      </c>
      <c r="E1251" s="2">
        <v>0</v>
      </c>
      <c r="F1251" s="2">
        <v>0</v>
      </c>
      <c r="G1251" s="3">
        <f>B1251/1000*C1251+B1251/500*D1251</f>
        <v>5577.0774000000001</v>
      </c>
      <c r="H1251" s="3">
        <f>ABS(C1251-ROUND(C1251,0))+ABS(D1251-ROUND(D1251,0))</f>
        <v>0.2999999999992724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286788.89</v>
      </c>
      <c r="D1255" s="2">
        <f>BILANCA!E251</f>
        <v>305718.65999999997</v>
      </c>
      <c r="E1255" s="2">
        <v>0</v>
      </c>
      <c r="F1255" s="2">
        <v>0</v>
      </c>
      <c r="G1255" s="3">
        <f t="shared" si="38"/>
        <v>220065.42144999997</v>
      </c>
      <c r="H1255" s="3">
        <f t="shared" si="41"/>
        <v>0.45000000001164153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267841.51</v>
      </c>
      <c r="D1256" s="2">
        <f>BILANCA!E252</f>
        <v>360349.97</v>
      </c>
      <c r="E1256" s="2">
        <v>0</v>
      </c>
      <c r="F1256" s="2">
        <v>0</v>
      </c>
      <c r="G1256" s="3">
        <f t="shared" si="38"/>
        <v>243181.19669999997</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267841.51</v>
      </c>
      <c r="D1257" s="2">
        <f>BILANCA!E253</f>
        <v>360349.97</v>
      </c>
      <c r="E1257" s="2">
        <v>0</v>
      </c>
      <c r="F1257" s="2">
        <v>0</v>
      </c>
      <c r="G1257" s="3">
        <f t="shared" si="38"/>
        <v>244169.73814999999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18947.380000000005</v>
      </c>
      <c r="D1259" s="2">
        <f>BILANCA!E255</f>
        <v>-60031.320000000007</v>
      </c>
      <c r="E1259" s="2">
        <v>0</v>
      </c>
      <c r="F1259" s="2">
        <v>0</v>
      </c>
      <c r="G1259" s="3">
        <f t="shared" si="38"/>
        <v>-25177.699740000004</v>
      </c>
      <c r="H1259" s="3">
        <f t="shared" si="41"/>
        <v>0.70000000001164153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159468.06</v>
      </c>
      <c r="D1260" s="2">
        <f>BILANCA!E256</f>
        <v>105602.53</v>
      </c>
      <c r="E1260" s="2">
        <v>0</v>
      </c>
      <c r="F1260" s="2">
        <v>0</v>
      </c>
      <c r="G1260" s="3">
        <f t="shared" si="38"/>
        <v>92668.28</v>
      </c>
      <c r="H1260" s="3">
        <f t="shared" si="41"/>
        <v>0.52999999999883585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159468.06</v>
      </c>
      <c r="D1261" s="2">
        <f>BILANCA!E257</f>
        <v>105602.53</v>
      </c>
      <c r="E1261" s="2">
        <v>0</v>
      </c>
      <c r="F1261" s="2">
        <v>0</v>
      </c>
      <c r="G1261" s="3">
        <f t="shared" si="38"/>
        <v>93038.953119999991</v>
      </c>
      <c r="H1261" s="3">
        <f t="shared" si="41"/>
        <v>0.52999999999883585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140520.68</v>
      </c>
      <c r="D1264" s="2">
        <f>BILANCA!E260</f>
        <v>165633.85</v>
      </c>
      <c r="E1264" s="2">
        <v>0</v>
      </c>
      <c r="F1264" s="2">
        <v>0</v>
      </c>
      <c r="G1264" s="3">
        <f t="shared" si="38"/>
        <v>119834.24851999999</v>
      </c>
      <c r="H1264" s="3">
        <f t="shared" si="41"/>
        <v>0.47000000000116415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140520.68</v>
      </c>
      <c r="D1266" s="2">
        <f>BILANCA!E262</f>
        <v>165633.85</v>
      </c>
      <c r="E1266" s="2">
        <v>0</v>
      </c>
      <c r="F1266" s="2">
        <v>0</v>
      </c>
      <c r="G1266" s="3">
        <f t="shared" si="38"/>
        <v>120777.82527999999</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5400.01</v>
      </c>
      <c r="E1278" s="2">
        <v>0</v>
      </c>
      <c r="F1278" s="2">
        <v>0</v>
      </c>
      <c r="G1278" s="3">
        <f t="shared" si="38"/>
        <v>2894.4053600000002</v>
      </c>
      <c r="H1278" s="3">
        <f t="shared" si="41"/>
        <v>1.0000000000218279E-2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5400.01</v>
      </c>
      <c r="E1290" s="2">
        <v>0</v>
      </c>
      <c r="F1290" s="2">
        <v>0</v>
      </c>
      <c r="G1290" s="3">
        <f t="shared" si="48"/>
        <v>3024.0056000000004</v>
      </c>
      <c r="H1290" s="3">
        <f t="shared" si="49"/>
        <v>1.0000000000218279E-2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8374.6</v>
      </c>
      <c r="D1306" s="2">
        <f>BILANCA!E303</f>
        <v>9782.17</v>
      </c>
      <c r="E1306" s="2">
        <v>0</v>
      </c>
      <c r="F1306" s="2">
        <v>0</v>
      </c>
      <c r="G1306" s="3">
        <f t="shared" si="38"/>
        <v>8269.9262400000007</v>
      </c>
      <c r="H1306" s="3">
        <f t="shared" si="41"/>
        <v>0.56999999999970896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7054.96</v>
      </c>
      <c r="D1311" s="2">
        <f>BILANCA!E308</f>
        <v>3408.69</v>
      </c>
      <c r="E1311" s="2">
        <v>0</v>
      </c>
      <c r="F1311" s="2">
        <v>0</v>
      </c>
      <c r="G1311" s="3">
        <f t="shared" si="52"/>
        <v>4175.5743399999992</v>
      </c>
      <c r="H1311" s="3">
        <f t="shared" si="41"/>
        <v>0.34999999999990905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3271.49</v>
      </c>
      <c r="D1314" s="2">
        <f>BILANCA!E311</f>
        <v>0</v>
      </c>
      <c r="E1314" s="2">
        <v>0</v>
      </c>
      <c r="F1314" s="2">
        <v>0</v>
      </c>
      <c r="G1314" s="3">
        <f t="shared" si="52"/>
        <v>994.53295999999989</v>
      </c>
      <c r="H1314" s="3">
        <f t="shared" si="41"/>
        <v>0.48999999999978172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48807.16</v>
      </c>
      <c r="D1340" s="2">
        <f>BILANCA!E337</f>
        <v>55241.9</v>
      </c>
      <c r="E1340" s="2">
        <v>0</v>
      </c>
      <c r="F1340" s="2">
        <v>0</v>
      </c>
      <c r="G1340" s="3">
        <f t="shared" si="52"/>
        <v>52566.016800000005</v>
      </c>
      <c r="H1340" s="3">
        <f t="shared" si="41"/>
        <v>0.26000000000203727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56758.7</v>
      </c>
      <c r="E1342" s="2">
        <v>0</v>
      </c>
      <c r="F1342" s="2">
        <v>0</v>
      </c>
      <c r="G1342" s="3">
        <f t="shared" si="52"/>
        <v>37687.7768</v>
      </c>
      <c r="H1342" s="3">
        <f t="shared" si="41"/>
        <v>0.30000000000291038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1352.79</v>
      </c>
      <c r="E1371" s="2">
        <v>0</v>
      </c>
      <c r="F1371" s="2">
        <v>0</v>
      </c>
      <c r="G1371" s="3">
        <f t="shared" si="57"/>
        <v>976.71437999999989</v>
      </c>
      <c r="H1371" s="3">
        <f t="shared" si="58"/>
        <v>0.21000000000003638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10217.91</v>
      </c>
      <c r="E1382" s="2">
        <v>0</v>
      </c>
      <c r="F1382" s="2">
        <v>0</v>
      </c>
      <c r="G1382" s="3">
        <f t="shared" si="59"/>
        <v>7602.1250399999999</v>
      </c>
      <c r="H1382" s="3">
        <f t="shared" si="60"/>
        <v>9.0000000000145519E-2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829993.69</v>
      </c>
      <c r="D1503" s="2">
        <f>'RAS-funkcijski'!E107</f>
        <v>1107857.03</v>
      </c>
      <c r="E1503" s="2">
        <v>0</v>
      </c>
      <c r="F1503" s="2">
        <v>0</v>
      </c>
      <c r="G1503" s="3">
        <f t="shared" si="52"/>
        <v>313707.89824999997</v>
      </c>
      <c r="H1503" s="3">
        <f t="shared" si="63"/>
        <v>0.34000000008381903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829993.69</v>
      </c>
      <c r="D1505" s="2">
        <f>'RAS-funkcijski'!E109</f>
        <v>1107857.03</v>
      </c>
      <c r="E1505" s="2">
        <v>0</v>
      </c>
      <c r="F1505" s="2">
        <v>0</v>
      </c>
      <c r="G1505" s="3">
        <f t="shared" si="52"/>
        <v>319799.31374999997</v>
      </c>
      <c r="H1505" s="3">
        <f t="shared" si="63"/>
        <v>0.34000000008381903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829993.69</v>
      </c>
      <c r="D1537" s="14">
        <f>'RAS-funkcijski'!E141</f>
        <v>1107857.03</v>
      </c>
      <c r="E1537" s="14">
        <v>0</v>
      </c>
      <c r="F1537" s="14">
        <v>0</v>
      </c>
      <c r="G1537" s="15">
        <f t="shared" si="52"/>
        <v>417261.96175000002</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48807.16</v>
      </c>
      <c r="D1582" s="7"/>
      <c r="E1582" s="7">
        <v>0</v>
      </c>
      <c r="F1582" s="7">
        <v>0</v>
      </c>
      <c r="G1582" s="8">
        <f t="shared" ref="G1582:G1686" si="70">B1582/1000*C1582</f>
        <v>48.807160000000003</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1399193.7999999998</v>
      </c>
      <c r="D1583" s="2">
        <v>0</v>
      </c>
      <c r="E1583" s="2">
        <v>0</v>
      </c>
      <c r="F1583" s="2">
        <v>0</v>
      </c>
      <c r="G1583" s="3">
        <f t="shared" si="70"/>
        <v>2798.3875999999996</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10217.91</v>
      </c>
      <c r="D1584" s="2">
        <v>0</v>
      </c>
      <c r="E1584" s="2">
        <v>0</v>
      </c>
      <c r="F1584" s="2">
        <v>0</v>
      </c>
      <c r="G1584" s="3">
        <f t="shared" si="70"/>
        <v>30.653729999999999</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1109316.8799999999</v>
      </c>
      <c r="D1585" s="2">
        <v>0</v>
      </c>
      <c r="E1585" s="2">
        <v>0</v>
      </c>
      <c r="F1585" s="2">
        <v>0</v>
      </c>
      <c r="G1585" s="3">
        <f t="shared" si="70"/>
        <v>4437.2675199999994</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473039.62</v>
      </c>
      <c r="D1586" s="2">
        <v>0</v>
      </c>
      <c r="E1586" s="2">
        <v>0</v>
      </c>
      <c r="F1586" s="2">
        <v>0</v>
      </c>
      <c r="G1586" s="3">
        <f t="shared" si="70"/>
        <v>2365.1981000000001</v>
      </c>
      <c r="H1586" s="3">
        <f t="shared" si="71"/>
        <v>0.38000000000465661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543337.21</v>
      </c>
      <c r="D1587" s="2">
        <v>0</v>
      </c>
      <c r="E1587" s="2">
        <v>0</v>
      </c>
      <c r="F1587" s="2">
        <v>0</v>
      </c>
      <c r="G1587" s="3">
        <f t="shared" si="70"/>
        <v>3260.0232599999999</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3213.72</v>
      </c>
      <c r="D1588" s="2">
        <v>0</v>
      </c>
      <c r="E1588" s="2">
        <v>0</v>
      </c>
      <c r="F1588" s="2">
        <v>0</v>
      </c>
      <c r="G1588" s="3">
        <f t="shared" si="70"/>
        <v>22.496040000000001</v>
      </c>
      <c r="H1588" s="3">
        <f t="shared" si="71"/>
        <v>0.28000000000020009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89726.33</v>
      </c>
      <c r="D1593" s="2">
        <v>0</v>
      </c>
      <c r="E1593" s="2">
        <v>0</v>
      </c>
      <c r="F1593" s="2">
        <v>0</v>
      </c>
      <c r="G1593" s="3">
        <f t="shared" si="70"/>
        <v>1076.71596</v>
      </c>
      <c r="H1593" s="3">
        <f t="shared" si="71"/>
        <v>0.33000000000174623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170495.16</v>
      </c>
      <c r="D1594" s="2">
        <v>0</v>
      </c>
      <c r="E1594" s="2">
        <v>0</v>
      </c>
      <c r="F1594" s="2">
        <v>0</v>
      </c>
      <c r="G1594" s="3">
        <f t="shared" si="70"/>
        <v>2216.4370800000002</v>
      </c>
      <c r="H1594" s="3">
        <f t="shared" si="71"/>
        <v>0.16000000000349246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109163.85</v>
      </c>
      <c r="D1601" s="2">
        <v>0</v>
      </c>
      <c r="E1601" s="2">
        <v>0</v>
      </c>
      <c r="F1601" s="2">
        <v>0</v>
      </c>
      <c r="G1601" s="3">
        <f>B1601/1000*C1601</f>
        <v>2183.277</v>
      </c>
      <c r="H1601" s="3">
        <f>ABS(C1601-ROUND(C1601,0))</f>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1324429.6599999997</v>
      </c>
      <c r="D1602" s="2">
        <v>0</v>
      </c>
      <c r="E1602" s="2">
        <v>0</v>
      </c>
      <c r="F1602" s="2">
        <v>0</v>
      </c>
      <c r="G1602" s="3">
        <f t="shared" si="70"/>
        <v>27813.022859999994</v>
      </c>
      <c r="H1602" s="3">
        <f t="shared" si="71"/>
        <v>0.34000000031664968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10217.91</v>
      </c>
      <c r="D1603" s="2">
        <v>0</v>
      </c>
      <c r="E1603" s="2">
        <v>0</v>
      </c>
      <c r="F1603" s="2">
        <v>0</v>
      </c>
      <c r="G1603" s="3">
        <f t="shared" si="70"/>
        <v>224.79401999999999</v>
      </c>
      <c r="H1603" s="3">
        <f t="shared" si="71"/>
        <v>9.0000000000145519E-2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1102882.1399999999</v>
      </c>
      <c r="D1604" s="2">
        <v>0</v>
      </c>
      <c r="E1604" s="2">
        <v>0</v>
      </c>
      <c r="F1604" s="2">
        <v>0</v>
      </c>
      <c r="G1604" s="3">
        <f t="shared" si="70"/>
        <v>25366.289219999999</v>
      </c>
      <c r="H1604" s="3">
        <f t="shared" si="71"/>
        <v>0.13999999989755452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468155.49</v>
      </c>
      <c r="D1605" s="2">
        <v>0</v>
      </c>
      <c r="E1605" s="2">
        <v>0</v>
      </c>
      <c r="F1605" s="2">
        <v>0</v>
      </c>
      <c r="G1605" s="3">
        <f t="shared" si="70"/>
        <v>11235.731760000001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533770.75</v>
      </c>
      <c r="D1606" s="2">
        <v>0</v>
      </c>
      <c r="E1606" s="2">
        <v>0</v>
      </c>
      <c r="F1606" s="2">
        <v>0</v>
      </c>
      <c r="G1606" s="3">
        <f t="shared" si="70"/>
        <v>13344.268750000001</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3213.87</v>
      </c>
      <c r="D1607" s="2">
        <v>0</v>
      </c>
      <c r="E1607" s="2">
        <v>0</v>
      </c>
      <c r="F1607" s="2">
        <v>0</v>
      </c>
      <c r="G1607" s="3">
        <f t="shared" si="70"/>
        <v>83.56062</v>
      </c>
      <c r="H1607" s="3">
        <f t="shared" si="71"/>
        <v>0.13000000000010914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97742.03</v>
      </c>
      <c r="D1612" s="2">
        <v>0</v>
      </c>
      <c r="E1612" s="2">
        <v>0</v>
      </c>
      <c r="F1612" s="2">
        <v>0</v>
      </c>
      <c r="G1612" s="3">
        <f t="shared" si="70"/>
        <v>3030.0029300000001</v>
      </c>
      <c r="H1612" s="3">
        <f t="shared" si="71"/>
        <v>2.9999999998835847E-2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113736.46</v>
      </c>
      <c r="D1613" s="2">
        <v>0</v>
      </c>
      <c r="E1613" s="2">
        <v>0</v>
      </c>
      <c r="F1613" s="2">
        <v>0</v>
      </c>
      <c r="G1613" s="3">
        <f t="shared" si="70"/>
        <v>3639.5667200000003</v>
      </c>
      <c r="H1613" s="3">
        <f t="shared" si="71"/>
        <v>0.46000000000640284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97593.15</v>
      </c>
      <c r="D1620" s="2">
        <v>0</v>
      </c>
      <c r="E1620" s="2">
        <v>0</v>
      </c>
      <c r="F1620" s="2">
        <v>0</v>
      </c>
      <c r="G1620" s="3">
        <f>B1620/1000*C1620</f>
        <v>3806.13285</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123571.30000000005</v>
      </c>
      <c r="D1621" s="2">
        <v>0</v>
      </c>
      <c r="E1621" s="2">
        <v>0</v>
      </c>
      <c r="F1621" s="2">
        <v>0</v>
      </c>
      <c r="G1621" s="3">
        <f t="shared" si="70"/>
        <v>4942.8520000000017</v>
      </c>
      <c r="H1621" s="3">
        <f t="shared" si="71"/>
        <v>0.30000000004656613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123571.29999999999</v>
      </c>
      <c r="D1681" s="2">
        <v>0</v>
      </c>
      <c r="E1681" s="2">
        <v>0</v>
      </c>
      <c r="F1681" s="2">
        <v>0</v>
      </c>
      <c r="G1681" s="3">
        <f t="shared" si="70"/>
        <v>12357.13</v>
      </c>
      <c r="H1681" s="3">
        <f t="shared" si="71"/>
        <v>0.29999999998835847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10217.91</v>
      </c>
      <c r="D1682" s="2">
        <v>0</v>
      </c>
      <c r="E1682" s="2">
        <v>0</v>
      </c>
      <c r="F1682" s="2">
        <v>0</v>
      </c>
      <c r="G1682" s="3">
        <f t="shared" si="70"/>
        <v>1032.00891</v>
      </c>
      <c r="H1682" s="3">
        <f t="shared" si="71"/>
        <v>9.0000000000145519E-2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55241.9</v>
      </c>
      <c r="D1683" s="2">
        <v>0</v>
      </c>
      <c r="E1683" s="2">
        <v>0</v>
      </c>
      <c r="F1683" s="2">
        <v>0</v>
      </c>
      <c r="G1683" s="3">
        <f t="shared" si="70"/>
        <v>5634.6737999999996</v>
      </c>
      <c r="H1683" s="3">
        <f t="shared" si="71"/>
        <v>9.9999999998544808E-2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56758.7</v>
      </c>
      <c r="D1684" s="2">
        <v>0</v>
      </c>
      <c r="E1684" s="2">
        <v>0</v>
      </c>
      <c r="F1684" s="2">
        <v>0</v>
      </c>
      <c r="G1684" s="3">
        <f t="shared" si="70"/>
        <v>5846.146099999999</v>
      </c>
      <c r="H1684" s="3">
        <f t="shared" si="71"/>
        <v>0.30000000000291038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1352.79</v>
      </c>
      <c r="D1686" s="14">
        <v>0</v>
      </c>
      <c r="E1686" s="14">
        <v>0</v>
      </c>
      <c r="F1686" s="14">
        <v>0</v>
      </c>
      <c r="G1686" s="15">
        <f t="shared" si="70"/>
        <v>142.04294999999999</v>
      </c>
      <c r="H1686" s="15">
        <f t="shared" si="71"/>
        <v>0.21000000000003638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Normal="100"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48630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814580.66</v>
      </c>
      <c r="I17" s="275">
        <f>'PR-RAS'!E6</f>
        <v>1028878.33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689473.01</v>
      </c>
      <c r="I18" s="275">
        <f>'PR-RAS'!E152</f>
        <v>942223.18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18947.380000000092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60031.320000000065</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271109.07</v>
      </c>
      <c r="I22" s="275">
        <f>BILANCA!E7</f>
        <v>370017.36000000004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64486.98</v>
      </c>
      <c r="I23" s="275">
        <f>BILANCA!E69</f>
        <v>59272.6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48807.159999999989</v>
      </c>
      <c r="I24" s="275">
        <f>BILANCA!E177</f>
        <v>123571.3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286788.89</v>
      </c>
      <c r="I25" s="275">
        <f>BILANCA!E251</f>
        <v>305718.65999999997</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829993.69</v>
      </c>
      <c r="I31" s="275">
        <f>'RAS-funkcijski'!E141</f>
        <v>1107857.03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48807.16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123571.30000000005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123571.29999999999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09" zoomScaleNormal="100" workbookViewId="0">
      <selection activeCell="E123" sqref="E1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814580.66</v>
      </c>
      <c r="E6" s="60">
        <f>E7+E43+E49+E82+E106+E125+E134+E140</f>
        <v>1028878.33</v>
      </c>
      <c r="F6" s="45">
        <f t="shared" ref="F6:F132" si="0">IF(D6&lt;&gt;0,IF(E6/D6&gt;=100,"&gt;&gt;100",E6/D6*100),"-")</f>
        <v>126.30772869073516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64699.06</v>
      </c>
      <c r="E49" s="60">
        <f>E50+E53+E58+E61+E64+E68+E71+E74+E77</f>
        <v>101357.97</v>
      </c>
      <c r="F49" s="45">
        <f t="shared" si="0"/>
        <v>156.66065318414209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60499.06</v>
      </c>
      <c r="E53" s="60">
        <f t="shared" si="8"/>
        <v>93880.4</v>
      </c>
      <c r="F53" s="45">
        <f t="shared" si="0"/>
        <v>155.17662588476583</v>
      </c>
    </row>
    <row r="54" spans="1:6" ht="12.75" customHeight="1" x14ac:dyDescent="0.2">
      <c r="A54" s="63">
        <v>6321</v>
      </c>
      <c r="B54" s="65" t="s">
        <v>111</v>
      </c>
      <c r="C54" s="247" t="s">
        <v>112</v>
      </c>
      <c r="D54" s="194">
        <v>16441.939999999999</v>
      </c>
      <c r="E54" s="194">
        <v>15030</v>
      </c>
      <c r="F54" s="45">
        <f t="shared" si="0"/>
        <v>91.412570536080295</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44057.120000000003</v>
      </c>
      <c r="E56" s="194">
        <v>78850.399999999994</v>
      </c>
      <c r="F56" s="45">
        <f t="shared" si="0"/>
        <v>178.9731149017457</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4200</v>
      </c>
      <c r="E58" s="60">
        <f t="shared" si="9"/>
        <v>1810</v>
      </c>
      <c r="F58" s="45">
        <f t="shared" si="0"/>
        <v>43.095238095238095</v>
      </c>
    </row>
    <row r="59" spans="1:6" ht="24" x14ac:dyDescent="0.2">
      <c r="A59" s="63">
        <v>6331</v>
      </c>
      <c r="B59" s="65" t="s">
        <v>121</v>
      </c>
      <c r="C59" s="247" t="s">
        <v>122</v>
      </c>
      <c r="D59" s="194">
        <v>4200</v>
      </c>
      <c r="E59" s="194">
        <v>1810</v>
      </c>
      <c r="F59" s="45">
        <f t="shared" si="0"/>
        <v>43.095238095238095</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5667.57</v>
      </c>
      <c r="F61" s="45" t="str">
        <f t="shared" si="0"/>
        <v>-</v>
      </c>
    </row>
    <row r="62" spans="1:6" ht="12.75" customHeight="1" x14ac:dyDescent="0.2">
      <c r="A62" s="63">
        <v>6341</v>
      </c>
      <c r="B62" s="65" t="s">
        <v>127</v>
      </c>
      <c r="C62" s="247" t="s">
        <v>128</v>
      </c>
      <c r="D62" s="194">
        <v>0</v>
      </c>
      <c r="E62" s="194">
        <v>5667.57</v>
      </c>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50891.040000000001</v>
      </c>
      <c r="E82" s="60">
        <f t="shared" si="15"/>
        <v>66227.67</v>
      </c>
      <c r="F82" s="45">
        <f t="shared" si="0"/>
        <v>130.13620865283949</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50891.040000000001</v>
      </c>
      <c r="E91" s="60">
        <f t="shared" si="17"/>
        <v>66227.67</v>
      </c>
      <c r="F91" s="45">
        <f t="shared" si="0"/>
        <v>130.13620865283949</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50891.040000000001</v>
      </c>
      <c r="E93" s="194">
        <v>66227.67</v>
      </c>
      <c r="F93" s="45">
        <f t="shared" si="0"/>
        <v>130.13620865283949</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105907.94</v>
      </c>
      <c r="E125" s="60">
        <f t="shared" si="22"/>
        <v>158286.03999999998</v>
      </c>
      <c r="F125" s="45">
        <f t="shared" si="0"/>
        <v>149.4562541769767</v>
      </c>
    </row>
    <row r="126" spans="1:6" ht="12.75" customHeight="1" x14ac:dyDescent="0.2">
      <c r="A126" s="63">
        <v>661</v>
      </c>
      <c r="B126" s="65" t="s">
        <v>255</v>
      </c>
      <c r="C126" s="247" t="s">
        <v>256</v>
      </c>
      <c r="D126" s="60">
        <f t="shared" ref="D126:E126" si="23">SUM(D127:D128)</f>
        <v>105907.94</v>
      </c>
      <c r="E126" s="60">
        <f t="shared" si="23"/>
        <v>155786.03999999998</v>
      </c>
      <c r="F126" s="45">
        <f t="shared" si="0"/>
        <v>147.09571350363342</v>
      </c>
    </row>
    <row r="127" spans="1:6" ht="12.75" customHeight="1" x14ac:dyDescent="0.2">
      <c r="A127" s="63">
        <v>6614</v>
      </c>
      <c r="B127" s="65" t="s">
        <v>257</v>
      </c>
      <c r="C127" s="247" t="s">
        <v>258</v>
      </c>
      <c r="D127" s="194">
        <v>37127.71</v>
      </c>
      <c r="E127" s="194">
        <v>53007.199999999997</v>
      </c>
      <c r="F127" s="45">
        <f t="shared" si="0"/>
        <v>142.76991497725012</v>
      </c>
    </row>
    <row r="128" spans="1:6" ht="12.75" customHeight="1" x14ac:dyDescent="0.2">
      <c r="A128" s="63">
        <v>6615</v>
      </c>
      <c r="B128" s="65" t="s">
        <v>259</v>
      </c>
      <c r="C128" s="247" t="s">
        <v>260</v>
      </c>
      <c r="D128" s="194">
        <v>68780.23</v>
      </c>
      <c r="E128" s="194">
        <v>102778.84</v>
      </c>
      <c r="F128" s="45">
        <f t="shared" si="0"/>
        <v>149.43078846930288</v>
      </c>
    </row>
    <row r="129" spans="1:6" ht="36" x14ac:dyDescent="0.2">
      <c r="A129" s="63">
        <v>663</v>
      </c>
      <c r="B129" s="182" t="s">
        <v>261</v>
      </c>
      <c r="C129" s="247" t="s">
        <v>262</v>
      </c>
      <c r="D129" s="60">
        <f t="shared" ref="D129:E129" si="24">SUM(D130:D133)</f>
        <v>0</v>
      </c>
      <c r="E129" s="60">
        <f t="shared" si="24"/>
        <v>2500</v>
      </c>
      <c r="F129" s="45" t="str">
        <f t="shared" si="0"/>
        <v>-</v>
      </c>
    </row>
    <row r="130" spans="1:6" ht="12.75" customHeight="1" x14ac:dyDescent="0.2">
      <c r="A130" s="63">
        <v>6631</v>
      </c>
      <c r="B130" s="65" t="s">
        <v>263</v>
      </c>
      <c r="C130" s="247" t="s">
        <v>264</v>
      </c>
      <c r="D130" s="194">
        <v>0</v>
      </c>
      <c r="E130" s="194">
        <v>2500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592582.55000000005</v>
      </c>
      <c r="E134" s="60">
        <f t="shared" si="25"/>
        <v>701481.29</v>
      </c>
      <c r="F134" s="45">
        <f t="shared" ref="F134:F229" si="26">IF(D134&lt;&gt;0,IF(E134/D134&gt;=100,"&gt;&gt;100",E134/D134*100),"-")</f>
        <v>118.37697380727799</v>
      </c>
    </row>
    <row r="135" spans="1:6" ht="24" x14ac:dyDescent="0.2">
      <c r="A135" s="63">
        <v>671</v>
      </c>
      <c r="B135" s="182" t="s">
        <v>273</v>
      </c>
      <c r="C135" s="247" t="s">
        <v>274</v>
      </c>
      <c r="D135" s="60">
        <f t="shared" ref="D135:E135" si="27">SUM(D136:D138)</f>
        <v>592582.55000000005</v>
      </c>
      <c r="E135" s="60">
        <f t="shared" si="27"/>
        <v>701481.29</v>
      </c>
      <c r="F135" s="45">
        <f t="shared" si="26"/>
        <v>118.37697380727799</v>
      </c>
    </row>
    <row r="136" spans="1:6" ht="12.75" customHeight="1" x14ac:dyDescent="0.2">
      <c r="A136" s="63">
        <v>6711</v>
      </c>
      <c r="B136" s="65" t="s">
        <v>275</v>
      </c>
      <c r="C136" s="247" t="s">
        <v>276</v>
      </c>
      <c r="D136" s="194">
        <v>592582.55000000005</v>
      </c>
      <c r="E136" s="194">
        <v>595431.39</v>
      </c>
      <c r="F136" s="45">
        <f t="shared" si="26"/>
        <v>100.48074989720841</v>
      </c>
    </row>
    <row r="137" spans="1:6" ht="24" x14ac:dyDescent="0.2">
      <c r="A137" s="63">
        <v>6712</v>
      </c>
      <c r="B137" s="182" t="s">
        <v>277</v>
      </c>
      <c r="C137" s="247" t="s">
        <v>278</v>
      </c>
      <c r="D137" s="194">
        <v>0</v>
      </c>
      <c r="E137" s="194">
        <v>106049.9</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500.07</v>
      </c>
      <c r="E140" s="60">
        <f t="shared" si="28"/>
        <v>1525.36</v>
      </c>
      <c r="F140" s="45">
        <f t="shared" si="26"/>
        <v>305.02929589857416</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500.07</v>
      </c>
      <c r="E151" s="194">
        <v>1525.36</v>
      </c>
      <c r="F151" s="45">
        <f t="shared" si="26"/>
        <v>305.02929589857416</v>
      </c>
    </row>
    <row r="152" spans="1:6" ht="12.75" customHeight="1" x14ac:dyDescent="0.2">
      <c r="A152" s="63">
        <v>3</v>
      </c>
      <c r="B152" s="64" t="s">
        <v>307</v>
      </c>
      <c r="C152" s="247" t="s">
        <v>13</v>
      </c>
      <c r="D152" s="60">
        <f>D153+D164+D202+D221+D230+D262+D273</f>
        <v>689473.01</v>
      </c>
      <c r="E152" s="60">
        <f>E153+E164+E202+E221+E230+E262+E273</f>
        <v>942223.18</v>
      </c>
      <c r="F152" s="45">
        <f t="shared" si="26"/>
        <v>136.65845744998779</v>
      </c>
    </row>
    <row r="153" spans="1:6" ht="12.75" customHeight="1" x14ac:dyDescent="0.2">
      <c r="A153" s="63">
        <v>31</v>
      </c>
      <c r="B153" s="64" t="s">
        <v>308</v>
      </c>
      <c r="C153" s="247" t="s">
        <v>309</v>
      </c>
      <c r="D153" s="60">
        <f t="shared" ref="D153:E153" si="30">D154+D159+D160</f>
        <v>366791.25</v>
      </c>
      <c r="E153" s="60">
        <f t="shared" si="30"/>
        <v>459556.08</v>
      </c>
      <c r="F153" s="45">
        <f t="shared" si="26"/>
        <v>125.29090593082579</v>
      </c>
    </row>
    <row r="154" spans="1:6" ht="12.75" customHeight="1" x14ac:dyDescent="0.2">
      <c r="A154" s="63">
        <v>311</v>
      </c>
      <c r="B154" s="64" t="s">
        <v>310</v>
      </c>
      <c r="C154" s="247" t="s">
        <v>311</v>
      </c>
      <c r="D154" s="60">
        <f t="shared" ref="D154:E154" si="31">SUM(D155:D158)</f>
        <v>267877.99</v>
      </c>
      <c r="E154" s="60">
        <f t="shared" si="31"/>
        <v>338359.09</v>
      </c>
      <c r="F154" s="45">
        <f t="shared" si="26"/>
        <v>126.31089624048622</v>
      </c>
    </row>
    <row r="155" spans="1:6" ht="12.75" customHeight="1" x14ac:dyDescent="0.2">
      <c r="A155" s="63">
        <v>3111</v>
      </c>
      <c r="B155" s="64" t="s">
        <v>312</v>
      </c>
      <c r="C155" s="247" t="s">
        <v>313</v>
      </c>
      <c r="D155" s="194">
        <v>267877.99</v>
      </c>
      <c r="E155" s="194">
        <v>338359.09</v>
      </c>
      <c r="F155" s="45">
        <f t="shared" si="26"/>
        <v>126.31089624048622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54138.85</v>
      </c>
      <c r="E159" s="194">
        <v>65367.87</v>
      </c>
      <c r="F159" s="45">
        <f t="shared" si="26"/>
        <v>120.74114983971769</v>
      </c>
    </row>
    <row r="160" spans="1:6" ht="12.75" customHeight="1" x14ac:dyDescent="0.2">
      <c r="A160" s="63">
        <v>313</v>
      </c>
      <c r="B160" s="65" t="s">
        <v>322</v>
      </c>
      <c r="C160" s="247" t="s">
        <v>323</v>
      </c>
      <c r="D160" s="60">
        <f t="shared" ref="D160:E160" si="32">SUM(D161:D163)</f>
        <v>44774.41</v>
      </c>
      <c r="E160" s="60">
        <f t="shared" si="32"/>
        <v>55829.120000000003</v>
      </c>
      <c r="F160" s="45">
        <f t="shared" si="26"/>
        <v>124.68979490740357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44774.41</v>
      </c>
      <c r="E162" s="194">
        <v>55829.120000000003</v>
      </c>
      <c r="F162" s="45">
        <f t="shared" si="26"/>
        <v>124.68979490740357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319299.45999999996</v>
      </c>
      <c r="E164" s="60">
        <f>E165+E170+E178+E188+E189+E194</f>
        <v>479495.93</v>
      </c>
      <c r="F164" s="45">
        <f t="shared" si="26"/>
        <v>150.17123110699907</v>
      </c>
    </row>
    <row r="165" spans="1:6" ht="12.75" customHeight="1" x14ac:dyDescent="0.2">
      <c r="A165" s="63">
        <v>321</v>
      </c>
      <c r="B165" s="64" t="s">
        <v>332</v>
      </c>
      <c r="C165" s="247" t="s">
        <v>333</v>
      </c>
      <c r="D165" s="60">
        <f t="shared" ref="D165:E165" si="33">SUM(D166:D169)</f>
        <v>10567.14</v>
      </c>
      <c r="E165" s="60">
        <f t="shared" si="33"/>
        <v>11339.78</v>
      </c>
      <c r="F165" s="45">
        <f t="shared" si="26"/>
        <v>107.31172294490278</v>
      </c>
    </row>
    <row r="166" spans="1:6" ht="12.75" customHeight="1" x14ac:dyDescent="0.2">
      <c r="A166" s="63">
        <v>3211</v>
      </c>
      <c r="B166" s="64" t="s">
        <v>334</v>
      </c>
      <c r="C166" s="247" t="s">
        <v>335</v>
      </c>
      <c r="D166" s="194">
        <v>1031.06</v>
      </c>
      <c r="E166" s="194">
        <v>1173.0999999999999</v>
      </c>
      <c r="F166" s="45">
        <f t="shared" si="26"/>
        <v>113.77611390219772</v>
      </c>
    </row>
    <row r="167" spans="1:6" ht="12.75" customHeight="1" x14ac:dyDescent="0.2">
      <c r="A167" s="63">
        <v>3212</v>
      </c>
      <c r="B167" s="64" t="s">
        <v>336</v>
      </c>
      <c r="C167" s="247" t="s">
        <v>337</v>
      </c>
      <c r="D167" s="194">
        <v>8878.14</v>
      </c>
      <c r="E167" s="194">
        <v>8978.19</v>
      </c>
      <c r="F167" s="45">
        <f t="shared" si="26"/>
        <v>101.12692523433964</v>
      </c>
    </row>
    <row r="168" spans="1:6" ht="12.75" customHeight="1" x14ac:dyDescent="0.2">
      <c r="A168" s="63">
        <v>3213</v>
      </c>
      <c r="B168" s="64" t="s">
        <v>338</v>
      </c>
      <c r="C168" s="247" t="s">
        <v>339</v>
      </c>
      <c r="D168" s="194">
        <v>657.94</v>
      </c>
      <c r="E168" s="194">
        <v>1125.49</v>
      </c>
      <c r="F168" s="45">
        <f t="shared" si="26"/>
        <v>171.06271088549107</v>
      </c>
    </row>
    <row r="169" spans="1:6" ht="12.75" customHeight="1" x14ac:dyDescent="0.2">
      <c r="A169" s="63">
        <v>3214</v>
      </c>
      <c r="B169" s="64" t="s">
        <v>340</v>
      </c>
      <c r="C169" s="247" t="s">
        <v>341</v>
      </c>
      <c r="D169" s="194">
        <v>0</v>
      </c>
      <c r="E169" s="194">
        <v>63</v>
      </c>
      <c r="F169" s="45" t="str">
        <f t="shared" si="26"/>
        <v>-</v>
      </c>
    </row>
    <row r="170" spans="1:6" ht="12.75" customHeight="1" x14ac:dyDescent="0.2">
      <c r="A170" s="63">
        <v>322</v>
      </c>
      <c r="B170" s="64" t="s">
        <v>342</v>
      </c>
      <c r="C170" s="247" t="s">
        <v>343</v>
      </c>
      <c r="D170" s="60">
        <f t="shared" ref="D170:E170" si="34">SUM(D171:D177)</f>
        <v>32048.85</v>
      </c>
      <c r="E170" s="60">
        <f t="shared" si="34"/>
        <v>41626.139999999992</v>
      </c>
      <c r="F170" s="45">
        <f t="shared" si="26"/>
        <v>129.88341235332933</v>
      </c>
    </row>
    <row r="171" spans="1:6" ht="12.75" customHeight="1" x14ac:dyDescent="0.2">
      <c r="A171" s="63">
        <v>3221</v>
      </c>
      <c r="B171" s="64" t="s">
        <v>344</v>
      </c>
      <c r="C171" s="247" t="s">
        <v>345</v>
      </c>
      <c r="D171" s="194">
        <v>6756.21</v>
      </c>
      <c r="E171" s="194">
        <v>6251.19</v>
      </c>
      <c r="F171" s="45">
        <f t="shared" si="26"/>
        <v>92.525099131021676</v>
      </c>
    </row>
    <row r="172" spans="1:6" ht="12.75" customHeight="1" x14ac:dyDescent="0.2">
      <c r="A172" s="63">
        <v>3222</v>
      </c>
      <c r="B172" s="64" t="s">
        <v>346</v>
      </c>
      <c r="C172" s="247" t="s">
        <v>347</v>
      </c>
      <c r="D172" s="194">
        <v>19453.02</v>
      </c>
      <c r="E172" s="194">
        <v>24484.41</v>
      </c>
      <c r="F172" s="45">
        <f t="shared" si="26"/>
        <v>125.86431309894299</v>
      </c>
    </row>
    <row r="173" spans="1:6" ht="12.75" customHeight="1" x14ac:dyDescent="0.2">
      <c r="A173" s="63">
        <v>3223</v>
      </c>
      <c r="B173" s="65" t="s">
        <v>348</v>
      </c>
      <c r="C173" s="247" t="s">
        <v>349</v>
      </c>
      <c r="D173" s="194">
        <v>3726.89</v>
      </c>
      <c r="E173" s="194">
        <v>5961.81</v>
      </c>
      <c r="F173" s="45">
        <f t="shared" si="26"/>
        <v>159.96742592349119</v>
      </c>
    </row>
    <row r="174" spans="1:6" ht="12.75" customHeight="1" x14ac:dyDescent="0.2">
      <c r="A174" s="63">
        <v>3224</v>
      </c>
      <c r="B174" s="65" t="s">
        <v>350</v>
      </c>
      <c r="C174" s="247" t="s">
        <v>351</v>
      </c>
      <c r="D174" s="194">
        <v>508.9</v>
      </c>
      <c r="E174" s="194">
        <v>1705.21</v>
      </c>
      <c r="F174" s="45">
        <f t="shared" si="26"/>
        <v>335.07761839261156</v>
      </c>
    </row>
    <row r="175" spans="1:6" ht="12.75" customHeight="1" x14ac:dyDescent="0.2">
      <c r="A175" s="63">
        <v>3225</v>
      </c>
      <c r="B175" s="65" t="s">
        <v>352</v>
      </c>
      <c r="C175" s="247" t="s">
        <v>353</v>
      </c>
      <c r="D175" s="194">
        <v>1603.83</v>
      </c>
      <c r="E175" s="194">
        <v>3223.52</v>
      </c>
      <c r="F175" s="45">
        <f t="shared" si="26"/>
        <v>200.98888286164996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265969.91999999998</v>
      </c>
      <c r="E178" s="60">
        <f t="shared" si="35"/>
        <v>401845.82</v>
      </c>
      <c r="F178" s="45">
        <f t="shared" si="26"/>
        <v>151.08694246326803</v>
      </c>
    </row>
    <row r="179" spans="1:6" ht="12.75" customHeight="1" x14ac:dyDescent="0.2">
      <c r="A179" s="63">
        <v>3231</v>
      </c>
      <c r="B179" s="65" t="s">
        <v>360</v>
      </c>
      <c r="C179" s="247" t="s">
        <v>361</v>
      </c>
      <c r="D179" s="194">
        <v>5034.5200000000004</v>
      </c>
      <c r="E179" s="194">
        <v>3860.53</v>
      </c>
      <c r="F179" s="45">
        <f t="shared" si="26"/>
        <v>76.681193043229541</v>
      </c>
    </row>
    <row r="180" spans="1:6" ht="12.75" customHeight="1" x14ac:dyDescent="0.2">
      <c r="A180" s="63">
        <v>3232</v>
      </c>
      <c r="B180" s="65" t="s">
        <v>362</v>
      </c>
      <c r="C180" s="247" t="s">
        <v>363</v>
      </c>
      <c r="D180" s="194">
        <v>6891.56</v>
      </c>
      <c r="E180" s="194">
        <v>23133.19</v>
      </c>
      <c r="F180" s="45">
        <f t="shared" si="26"/>
        <v>335.67421599753902</v>
      </c>
    </row>
    <row r="181" spans="1:6" ht="12.75" customHeight="1" x14ac:dyDescent="0.2">
      <c r="A181" s="63">
        <v>3233</v>
      </c>
      <c r="B181" s="65" t="s">
        <v>364</v>
      </c>
      <c r="C181" s="247" t="s">
        <v>365</v>
      </c>
      <c r="D181" s="194">
        <v>35774.42</v>
      </c>
      <c r="E181" s="194">
        <v>32812.620000000003</v>
      </c>
      <c r="F181" s="45">
        <f t="shared" si="26"/>
        <v>91.720900017386739</v>
      </c>
    </row>
    <row r="182" spans="1:6" ht="12.75" customHeight="1" x14ac:dyDescent="0.2">
      <c r="A182" s="63">
        <v>3234</v>
      </c>
      <c r="B182" s="65" t="s">
        <v>366</v>
      </c>
      <c r="C182" s="247" t="s">
        <v>367</v>
      </c>
      <c r="D182" s="194">
        <v>3216.43</v>
      </c>
      <c r="E182" s="194">
        <v>3675.32</v>
      </c>
      <c r="F182" s="45">
        <f t="shared" si="26"/>
        <v>114.26706006348655</v>
      </c>
    </row>
    <row r="183" spans="1:6" ht="12.75" customHeight="1" x14ac:dyDescent="0.2">
      <c r="A183" s="63">
        <v>3235</v>
      </c>
      <c r="B183" s="64" t="s">
        <v>368</v>
      </c>
      <c r="C183" s="247" t="s">
        <v>369</v>
      </c>
      <c r="D183" s="194">
        <v>71399.81</v>
      </c>
      <c r="E183" s="194">
        <v>92865.33</v>
      </c>
      <c r="F183" s="45">
        <f t="shared" si="26"/>
        <v>130.06383350319842</v>
      </c>
    </row>
    <row r="184" spans="1:6" ht="12.75" customHeight="1" x14ac:dyDescent="0.2">
      <c r="A184" s="63">
        <v>3236</v>
      </c>
      <c r="B184" s="64" t="s">
        <v>370</v>
      </c>
      <c r="C184" s="247" t="s">
        <v>371</v>
      </c>
      <c r="D184" s="194">
        <v>3242</v>
      </c>
      <c r="E184" s="194">
        <v>3740</v>
      </c>
      <c r="F184" s="45">
        <f t="shared" si="26"/>
        <v>115.36088834053054</v>
      </c>
    </row>
    <row r="185" spans="1:6" ht="12.75" customHeight="1" x14ac:dyDescent="0.2">
      <c r="A185" s="63">
        <v>3237</v>
      </c>
      <c r="B185" s="64" t="s">
        <v>372</v>
      </c>
      <c r="C185" s="247" t="s">
        <v>373</v>
      </c>
      <c r="D185" s="194">
        <v>73291.92</v>
      </c>
      <c r="E185" s="194">
        <v>111983.52</v>
      </c>
      <c r="F185" s="45">
        <f t="shared" si="26"/>
        <v>152.79108529289451</v>
      </c>
    </row>
    <row r="186" spans="1:6" ht="12.75" customHeight="1" x14ac:dyDescent="0.2">
      <c r="A186" s="63">
        <v>3238</v>
      </c>
      <c r="B186" s="64" t="s">
        <v>374</v>
      </c>
      <c r="C186" s="247" t="s">
        <v>375</v>
      </c>
      <c r="D186" s="194">
        <v>16271.19</v>
      </c>
      <c r="E186" s="194">
        <v>17066.95</v>
      </c>
      <c r="F186" s="45">
        <f t="shared" si="26"/>
        <v>104.890607263513</v>
      </c>
    </row>
    <row r="187" spans="1:6" ht="12.75" customHeight="1" x14ac:dyDescent="0.2">
      <c r="A187" s="63">
        <v>3239</v>
      </c>
      <c r="B187" s="64" t="s">
        <v>376</v>
      </c>
      <c r="C187" s="247" t="s">
        <v>377</v>
      </c>
      <c r="D187" s="194">
        <v>50848.07</v>
      </c>
      <c r="E187" s="194">
        <v>112708.36</v>
      </c>
      <c r="F187" s="45">
        <f t="shared" si="26"/>
        <v>221.65710517626334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10713.55</v>
      </c>
      <c r="E194" s="60">
        <f t="shared" si="36"/>
        <v>24684.190000000002</v>
      </c>
      <c r="F194" s="45">
        <f t="shared" si="26"/>
        <v>230.40159424280472</v>
      </c>
    </row>
    <row r="195" spans="1:6" ht="12.75" customHeight="1" x14ac:dyDescent="0.2">
      <c r="A195" s="63">
        <v>3291</v>
      </c>
      <c r="B195" s="183" t="s">
        <v>392</v>
      </c>
      <c r="C195" s="247" t="s">
        <v>393</v>
      </c>
      <c r="D195" s="194">
        <v>7148.52</v>
      </c>
      <c r="E195" s="194">
        <v>7148.52</v>
      </c>
      <c r="F195" s="45">
        <f t="shared" si="26"/>
        <v>100</v>
      </c>
    </row>
    <row r="196" spans="1:6" ht="12.75" customHeight="1" x14ac:dyDescent="0.2">
      <c r="A196" s="63">
        <v>3292</v>
      </c>
      <c r="B196" s="64" t="s">
        <v>394</v>
      </c>
      <c r="C196" s="247" t="s">
        <v>395</v>
      </c>
      <c r="D196" s="194">
        <v>2303.71</v>
      </c>
      <c r="E196" s="194">
        <v>1325.67</v>
      </c>
      <c r="F196" s="45">
        <f t="shared" si="26"/>
        <v>57.545003494363442</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711.38</v>
      </c>
      <c r="E198" s="194">
        <v>1247.9100000000001</v>
      </c>
      <c r="F198" s="45">
        <f t="shared" si="26"/>
        <v>175.42101267958054</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549.94000000000005</v>
      </c>
      <c r="E201" s="194">
        <v>14962.09</v>
      </c>
      <c r="F201" s="45">
        <f t="shared" si="26"/>
        <v>2720.6768011055751</v>
      </c>
    </row>
    <row r="202" spans="1:6" ht="12.75" customHeight="1" x14ac:dyDescent="0.2">
      <c r="A202" s="63">
        <v>34</v>
      </c>
      <c r="B202" s="183" t="s">
        <v>406</v>
      </c>
      <c r="C202" s="247" t="s">
        <v>407</v>
      </c>
      <c r="D202" s="60">
        <f t="shared" ref="D202:E202" si="37">D203+D208+D216</f>
        <v>3382.3</v>
      </c>
      <c r="E202" s="60">
        <f t="shared" si="37"/>
        <v>3171.17</v>
      </c>
      <c r="F202" s="45">
        <f t="shared" si="26"/>
        <v>93.7577979481418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3382.3</v>
      </c>
      <c r="E216" s="60">
        <f t="shared" si="40"/>
        <v>3171.17</v>
      </c>
      <c r="F216" s="45">
        <f t="shared" si="26"/>
        <v>93.7577979481418</v>
      </c>
    </row>
    <row r="217" spans="1:6" ht="12.75" customHeight="1" x14ac:dyDescent="0.2">
      <c r="A217" s="63">
        <v>3431</v>
      </c>
      <c r="B217" s="182" t="s">
        <v>436</v>
      </c>
      <c r="C217" s="247" t="s">
        <v>437</v>
      </c>
      <c r="D217" s="194">
        <v>3382.3</v>
      </c>
      <c r="E217" s="194">
        <v>3171.17</v>
      </c>
      <c r="F217" s="45">
        <f t="shared" si="26"/>
        <v>93.7577979481418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689473.01</v>
      </c>
      <c r="E299" s="60">
        <f>E152-E297+E298</f>
        <v>942223.18</v>
      </c>
      <c r="F299" s="45">
        <f t="shared" si="68"/>
        <v>136.65845744998779</v>
      </c>
    </row>
    <row r="300" spans="1:6" ht="12.75" customHeight="1" x14ac:dyDescent="0.2">
      <c r="A300" s="63" t="s">
        <v>582</v>
      </c>
      <c r="B300" s="64" t="s">
        <v>593</v>
      </c>
      <c r="C300" s="247" t="s">
        <v>594</v>
      </c>
      <c r="D300" s="60">
        <f>IF(D6&gt;=D299,D6-D299,0)</f>
        <v>125107.65000000002</v>
      </c>
      <c r="E300" s="60">
        <f>IF(E6&gt;=E299,E6-E299,0)</f>
        <v>86655.149999999907</v>
      </c>
      <c r="F300" s="45">
        <f t="shared" si="68"/>
        <v>69.264469438919122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34360.410000000003</v>
      </c>
      <c r="E302" s="194">
        <v>18947.38</v>
      </c>
      <c r="F302" s="45">
        <f t="shared" si="68"/>
        <v>55.14305562710107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5400.01</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140520.68</v>
      </c>
      <c r="E360" s="60">
        <f t="shared" si="86"/>
        <v>165633.85</v>
      </c>
      <c r="F360" s="45">
        <f t="shared" si="72"/>
        <v>117.87151186572682</v>
      </c>
    </row>
    <row r="361" spans="1:6" ht="12.75" customHeight="1" x14ac:dyDescent="0.2">
      <c r="A361" s="63">
        <v>41</v>
      </c>
      <c r="B361" s="64" t="s">
        <v>714</v>
      </c>
      <c r="C361" s="247" t="s">
        <v>715</v>
      </c>
      <c r="D361" s="60">
        <f t="shared" ref="D361:E361" si="87">D362+D366</f>
        <v>11300</v>
      </c>
      <c r="E361" s="60">
        <f t="shared" si="87"/>
        <v>162808.6</v>
      </c>
      <c r="F361" s="45">
        <f t="shared" si="72"/>
        <v>1440.7840707964604</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11300</v>
      </c>
      <c r="E366" s="60">
        <f t="shared" si="89"/>
        <v>162808.6</v>
      </c>
      <c r="F366" s="45">
        <f t="shared" si="72"/>
        <v>1440.7840707964604</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11300</v>
      </c>
      <c r="E370" s="194">
        <v>162808.6</v>
      </c>
      <c r="F370" s="45">
        <f t="shared" si="72"/>
        <v>1440.7840707964604</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129220.68</v>
      </c>
      <c r="E373" s="60">
        <f t="shared" si="90"/>
        <v>2825.25</v>
      </c>
      <c r="F373" s="45">
        <f t="shared" si="72"/>
        <v>2.1863760506445251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129220.68</v>
      </c>
      <c r="E379" s="60">
        <f t="shared" si="92"/>
        <v>2825.25</v>
      </c>
      <c r="F379" s="45">
        <f t="shared" si="72"/>
        <v>2.1863760506445251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129220.68</v>
      </c>
      <c r="E386" s="194">
        <v>2825.25</v>
      </c>
      <c r="F386" s="45">
        <f t="shared" si="72"/>
        <v>2.1863760506445251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140520.68</v>
      </c>
      <c r="E418" s="60">
        <f t="shared" si="102"/>
        <v>165633.85</v>
      </c>
      <c r="F418" s="45">
        <f t="shared" si="72"/>
        <v>117.87151186572682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814580.66</v>
      </c>
      <c r="E422" s="60">
        <f>E6+E308</f>
        <v>1028878.33</v>
      </c>
      <c r="F422" s="45">
        <f t="shared" si="72"/>
        <v>126.30772869073516</v>
      </c>
    </row>
    <row r="423" spans="1:6" ht="12.75" customHeight="1" x14ac:dyDescent="0.2">
      <c r="A423" s="63" t="s">
        <v>582</v>
      </c>
      <c r="B423" s="64" t="s">
        <v>805</v>
      </c>
      <c r="C423" s="247" t="s">
        <v>806</v>
      </c>
      <c r="D423" s="60">
        <f t="shared" ref="D423:E423" si="103">D299+D360</f>
        <v>829993.69</v>
      </c>
      <c r="E423" s="60">
        <f t="shared" si="103"/>
        <v>1107857.03</v>
      </c>
      <c r="F423" s="45">
        <f t="shared" si="72"/>
        <v>133.47776535505952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15413.029999999912</v>
      </c>
      <c r="E425" s="60">
        <f t="shared" si="105"/>
        <v>78978.70000000007</v>
      </c>
      <c r="F425" s="45">
        <f t="shared" si="72"/>
        <v>512.41514484822596</v>
      </c>
    </row>
    <row r="426" spans="1:6" ht="12.75" customHeight="1" x14ac:dyDescent="0.2">
      <c r="A426" s="251" t="s">
        <v>811</v>
      </c>
      <c r="B426" s="183" t="s">
        <v>812</v>
      </c>
      <c r="C426" s="252" t="s">
        <v>813</v>
      </c>
      <c r="D426" s="60">
        <f t="shared" ref="D426:E426" si="106">IF(D302-D303+D419-D420&gt;=0,D302-D303+D419-D420,0)</f>
        <v>34360.410000000003</v>
      </c>
      <c r="E426" s="60">
        <f t="shared" si="106"/>
        <v>18947.38</v>
      </c>
      <c r="F426" s="45">
        <f t="shared" si="72"/>
        <v>55.14305562710107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5400.01</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814580.66</v>
      </c>
      <c r="E643" s="60">
        <f>E422+E430</f>
        <v>1028878.33</v>
      </c>
      <c r="F643" s="45">
        <f t="shared" si="109"/>
        <v>126.30772869073516</v>
      </c>
    </row>
    <row r="644" spans="1:6" ht="12.75" customHeight="1" x14ac:dyDescent="0.2">
      <c r="A644" s="63" t="s">
        <v>582</v>
      </c>
      <c r="B644" s="64" t="s">
        <v>1238</v>
      </c>
      <c r="C644" s="247" t="s">
        <v>1239</v>
      </c>
      <c r="D644" s="60">
        <f>D423+D535</f>
        <v>829993.69</v>
      </c>
      <c r="E644" s="60">
        <f>E423+E535</f>
        <v>1107857.03</v>
      </c>
      <c r="F644" s="45">
        <f t="shared" si="109"/>
        <v>133.47776535505952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15413.029999999912</v>
      </c>
      <c r="E646" s="60">
        <f t="shared" si="164"/>
        <v>78978.70000000007</v>
      </c>
      <c r="F646" s="45">
        <f t="shared" si="109"/>
        <v>512.41514484822596</v>
      </c>
    </row>
    <row r="647" spans="1:6" ht="24" x14ac:dyDescent="0.2">
      <c r="A647" s="251" t="s">
        <v>1244</v>
      </c>
      <c r="B647" s="64" t="s">
        <v>1245</v>
      </c>
      <c r="C647" s="252" t="s">
        <v>1244</v>
      </c>
      <c r="D647" s="60">
        <f>IF(D426-D427+D641-D642&gt;=0,D426-D427+D641-D642,0)</f>
        <v>34360.410000000003</v>
      </c>
      <c r="E647" s="60">
        <f>IF(E426-E427+E641-E642&gt;=0,E426-E427+E641-E642,0)</f>
        <v>18947.38</v>
      </c>
      <c r="F647" s="45">
        <f t="shared" si="109"/>
        <v>55.14305562710107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18947.380000000092</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60031.320000000065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55362.97</v>
      </c>
      <c r="E653" s="194">
        <v>41192.22</v>
      </c>
      <c r="F653" s="45">
        <f t="shared" ref="F653:F740" si="167">IF(D653&lt;&gt;0,IF(E653/D653&gt;=100,"&gt;&gt;100",E653/D653*100),"-")</f>
        <v>74.403920165410199</v>
      </c>
    </row>
    <row r="654" spans="1:6" ht="12.75" customHeight="1" x14ac:dyDescent="0.2">
      <c r="A654" s="63" t="s">
        <v>1257</v>
      </c>
      <c r="B654" s="64" t="s">
        <v>1258</v>
      </c>
      <c r="C654" s="247" t="s">
        <v>1257</v>
      </c>
      <c r="D654" s="194">
        <v>932403.66</v>
      </c>
      <c r="E654" s="194">
        <v>885479.18</v>
      </c>
      <c r="F654" s="45">
        <f t="shared" si="167"/>
        <v>94.967364242221024</v>
      </c>
    </row>
    <row r="655" spans="1:6" ht="12.75" customHeight="1" x14ac:dyDescent="0.2">
      <c r="A655" s="63" t="s">
        <v>1259</v>
      </c>
      <c r="B655" s="64" t="s">
        <v>1260</v>
      </c>
      <c r="C655" s="247" t="s">
        <v>1259</v>
      </c>
      <c r="D655" s="194">
        <v>946574.41</v>
      </c>
      <c r="E655" s="194">
        <v>896433.5</v>
      </c>
      <c r="F655" s="45">
        <f t="shared" si="167"/>
        <v>94.702908776078161</v>
      </c>
    </row>
    <row r="656" spans="1:6" ht="24" x14ac:dyDescent="0.2">
      <c r="A656" s="63">
        <v>11</v>
      </c>
      <c r="B656" s="64" t="s">
        <v>1261</v>
      </c>
      <c r="C656" s="247" t="s">
        <v>1262</v>
      </c>
      <c r="D656" s="60">
        <f t="shared" ref="D656:E656" si="168">+D653+D654-D655</f>
        <v>41192.219999999972</v>
      </c>
      <c r="E656" s="60">
        <f t="shared" si="168"/>
        <v>30237.900000000023</v>
      </c>
      <c r="F656" s="45">
        <f t="shared" si="167"/>
        <v>73.406822938894877</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1700</v>
      </c>
      <c r="E670" s="194">
        <v>1810</v>
      </c>
      <c r="F670" s="45">
        <f t="shared" si="167"/>
        <v>106.47058823529412</v>
      </c>
    </row>
    <row r="671" spans="1:6" ht="12.75" customHeight="1" x14ac:dyDescent="0.2">
      <c r="A671" s="63">
        <v>63313</v>
      </c>
      <c r="B671" s="64" t="s">
        <v>1292</v>
      </c>
      <c r="C671" s="247" t="s">
        <v>1293</v>
      </c>
      <c r="D671" s="194">
        <v>2500</v>
      </c>
      <c r="E671" s="194">
        <v>0</v>
      </c>
      <c r="F671" s="45">
        <f t="shared" si="167"/>
        <v>0</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v>5667.57</v>
      </c>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6467.18</v>
      </c>
      <c r="F732" s="71" t="str">
        <f t="shared" si="167"/>
        <v>-</v>
      </c>
    </row>
    <row r="733" spans="1:6" ht="12.75" customHeight="1" x14ac:dyDescent="0.2">
      <c r="A733" s="70">
        <v>31215</v>
      </c>
      <c r="B733" s="65" t="s">
        <v>1396</v>
      </c>
      <c r="C733" s="278" t="s">
        <v>1397</v>
      </c>
      <c r="D733" s="192">
        <v>4179.1400000000003</v>
      </c>
      <c r="E733" s="192">
        <v>9454.34</v>
      </c>
      <c r="F733" s="71">
        <f t="shared" si="167"/>
        <v>226.22692707111986</v>
      </c>
    </row>
    <row r="734" spans="1:6" ht="12.75" customHeight="1" x14ac:dyDescent="0.2">
      <c r="A734" s="70">
        <v>32121</v>
      </c>
      <c r="B734" s="65" t="s">
        <v>1398</v>
      </c>
      <c r="C734" s="278" t="s">
        <v>1399</v>
      </c>
      <c r="D734" s="192">
        <v>8878.14</v>
      </c>
      <c r="E734" s="192">
        <v>8978.19</v>
      </c>
      <c r="F734" s="71">
        <f t="shared" si="167"/>
        <v>101.12692523433964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3242</v>
      </c>
      <c r="E736" s="194">
        <v>3740</v>
      </c>
      <c r="F736" s="45">
        <f t="shared" si="167"/>
        <v>115.36088834053054</v>
      </c>
    </row>
    <row r="737" spans="1:6" ht="12.75" customHeight="1" x14ac:dyDescent="0.2">
      <c r="A737" s="63" t="s">
        <v>1404</v>
      </c>
      <c r="B737" s="64" t="s">
        <v>1405</v>
      </c>
      <c r="C737" s="247" t="s">
        <v>1404</v>
      </c>
      <c r="D737" s="194">
        <v>6657.33</v>
      </c>
      <c r="E737" s="194">
        <v>9408.8700000000008</v>
      </c>
      <c r="F737" s="45">
        <f t="shared" si="167"/>
        <v>141.33098404315245</v>
      </c>
    </row>
    <row r="738" spans="1:6" ht="12.75" customHeight="1" x14ac:dyDescent="0.2">
      <c r="A738" s="63" t="s">
        <v>1406</v>
      </c>
      <c r="B738" s="64" t="s">
        <v>1407</v>
      </c>
      <c r="C738" s="247" t="s">
        <v>1406</v>
      </c>
      <c r="D738" s="194">
        <v>10000</v>
      </c>
      <c r="E738" s="194">
        <v>16000</v>
      </c>
      <c r="F738" s="45">
        <f t="shared" si="167"/>
        <v>160</v>
      </c>
    </row>
    <row r="739" spans="1:6" ht="12.75" customHeight="1" x14ac:dyDescent="0.2">
      <c r="A739" s="70" t="s">
        <v>1408</v>
      </c>
      <c r="B739" s="65" t="s">
        <v>1409</v>
      </c>
      <c r="C739" s="278" t="s">
        <v>1408</v>
      </c>
      <c r="D739" s="192">
        <v>52434.59</v>
      </c>
      <c r="E739" s="192">
        <v>80374.649999999994</v>
      </c>
      <c r="F739" s="71">
        <f t="shared" si="167"/>
        <v>153.28555062602757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7148.52</v>
      </c>
      <c r="E741" s="192">
        <v>7148.52</v>
      </c>
      <c r="F741" s="71">
        <f t="shared" ref="F741:F1006" si="169">IF(D741&lt;&gt;0,IF(E741/D741&gt;=100,"&gt;&gt;100",E741/D741*100),"-")</f>
        <v>100</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4" zoomScaleNormal="100" workbookViewId="0">
      <selection activeCell="E286" sqref="E2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335596.05</v>
      </c>
      <c r="E6" s="180">
        <f t="shared" si="0"/>
        <v>429289.96</v>
      </c>
      <c r="F6" s="181">
        <f t="shared" ref="F6:F298" si="1">IF(D6&gt;0,IF(E6/D6&gt;=100,"&gt;&gt;100",E6/D6*100),"-")</f>
        <v>127.91865696869795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271109.07</v>
      </c>
      <c r="E7" s="79">
        <f t="shared" si="2"/>
        <v>370017.36000000004</v>
      </c>
      <c r="F7" s="71">
        <f t="shared" si="1"/>
        <v>136.4828406515503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43775.48</v>
      </c>
      <c r="E8" s="79">
        <f>E9+E10-E11</f>
        <v>201974.38000000003</v>
      </c>
      <c r="F8" s="71">
        <f t="shared" si="1"/>
        <v>461.38701391738027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103099.49</v>
      </c>
      <c r="E10" s="192">
        <v>265908.09000000003</v>
      </c>
      <c r="F10" s="71">
        <f t="shared" si="1"/>
        <v>257.91406921605528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59324.01</v>
      </c>
      <c r="E11" s="192">
        <v>63933.71</v>
      </c>
      <c r="F11" s="71">
        <f t="shared" si="1"/>
        <v>107.77037830045542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227333.59000000003</v>
      </c>
      <c r="E12" s="79">
        <f t="shared" si="3"/>
        <v>168042.98</v>
      </c>
      <c r="F12" s="71">
        <f t="shared" si="1"/>
        <v>73.919115956423326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9227.4600000000064</v>
      </c>
      <c r="E13" s="79">
        <f t="shared" si="4"/>
        <v>7782.4700000000012</v>
      </c>
      <c r="F13" s="71">
        <f t="shared" si="1"/>
        <v>84.340327674137797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95927.63</v>
      </c>
      <c r="E15" s="192">
        <v>95927.63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86700.17</v>
      </c>
      <c r="E18" s="192">
        <v>88145.16</v>
      </c>
      <c r="F18" s="71">
        <f t="shared" si="1"/>
        <v>101.66665186469646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218106.13</v>
      </c>
      <c r="E19" s="79">
        <f t="shared" si="5"/>
        <v>160260.51</v>
      </c>
      <c r="F19" s="71">
        <f t="shared" si="1"/>
        <v>73.478223651944134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13502.48</v>
      </c>
      <c r="E20" s="192">
        <v>13502.48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447.03</v>
      </c>
      <c r="E21" s="192">
        <v>447.03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434.91</v>
      </c>
      <c r="E22" s="192">
        <v>434.91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401857.65</v>
      </c>
      <c r="E26" s="192">
        <v>404682.9</v>
      </c>
      <c r="F26" s="71">
        <f t="shared" si="1"/>
        <v>100.70304745971615</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198135.94</v>
      </c>
      <c r="E28" s="192">
        <v>258806.81</v>
      </c>
      <c r="F28" s="71">
        <f t="shared" si="1"/>
        <v>130.62083032487695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14556.24</v>
      </c>
      <c r="E54" s="192">
        <v>17779.759999999998</v>
      </c>
      <c r="F54" s="71">
        <f t="shared" si="1"/>
        <v>122.14527927541727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14556.24</v>
      </c>
      <c r="E55" s="192">
        <v>17779.759999999998</v>
      </c>
      <c r="F55" s="71">
        <f t="shared" si="1"/>
        <v>122.14527927541727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64486.98</v>
      </c>
      <c r="E69" s="79">
        <f>E70+E82+E88+E119+E135+E147+E165+E171</f>
        <v>59272.6</v>
      </c>
      <c r="F69" s="71">
        <f t="shared" si="1"/>
        <v>91.914057690405087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41192.22</v>
      </c>
      <c r="E70" s="79">
        <f t="shared" si="12"/>
        <v>30237.9</v>
      </c>
      <c r="F70" s="71">
        <f t="shared" si="1"/>
        <v>73.406822938894777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41192.22</v>
      </c>
      <c r="E71" s="79">
        <f t="shared" si="13"/>
        <v>30237.9</v>
      </c>
      <c r="F71" s="71">
        <f t="shared" si="1"/>
        <v>73.406822938894777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41192.22</v>
      </c>
      <c r="E73" s="192">
        <v>30237.9</v>
      </c>
      <c r="F73" s="71">
        <f t="shared" si="1"/>
        <v>73.406822938894777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14920.16</v>
      </c>
      <c r="E82" s="79">
        <f>SUM(E83:E85)-E86+E87</f>
        <v>19252.53</v>
      </c>
      <c r="F82" s="71">
        <f t="shared" si="1"/>
        <v>129.03702105071261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240</v>
      </c>
      <c r="E84" s="192">
        <v>240</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4353.71</v>
      </c>
      <c r="E85" s="192">
        <v>15603.84</v>
      </c>
      <c r="F85" s="71">
        <f t="shared" si="1"/>
        <v>358.40329282382152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10326.450000000001</v>
      </c>
      <c r="E87" s="192">
        <v>3408.69</v>
      </c>
      <c r="F87" s="71">
        <f t="shared" si="1"/>
        <v>33.00931104106445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8374.6</v>
      </c>
      <c r="E147" s="79">
        <f t="shared" si="24"/>
        <v>9782.17</v>
      </c>
      <c r="F147" s="71">
        <f t="shared" si="1"/>
        <v>116.80760872161058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6750.01</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8374.6</v>
      </c>
      <c r="E161" s="192">
        <v>3032.16</v>
      </c>
      <c r="F161" s="71">
        <f t="shared" si="1"/>
        <v>36.206624794020009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335596.05</v>
      </c>
      <c r="E176" s="79">
        <f>E177+E251</f>
        <v>429289.95999999996</v>
      </c>
      <c r="F176" s="71">
        <f t="shared" si="1"/>
        <v>127.91865696869793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48807.159999999989</v>
      </c>
      <c r="E177" s="79">
        <f>E178+E197+E203+E219+E247+E248</f>
        <v>123571.3</v>
      </c>
      <c r="F177" s="71">
        <f t="shared" si="1"/>
        <v>253.18272974702899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48807.159999999989</v>
      </c>
      <c r="E178" s="79">
        <f>SUM(E179:E181)+E185+E186+SUM(E194:E196)</f>
        <v>55241.900000000009</v>
      </c>
      <c r="F178" s="71">
        <f t="shared" si="1"/>
        <v>113.18400824797021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34679.089999999997</v>
      </c>
      <c r="E179" s="192">
        <v>39563.22</v>
      </c>
      <c r="F179" s="71">
        <f t="shared" si="1"/>
        <v>114.08378939585786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5862.56</v>
      </c>
      <c r="E180" s="192">
        <v>15429.02</v>
      </c>
      <c r="F180" s="71">
        <f t="shared" si="1"/>
        <v>263.17888430992605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249.81</v>
      </c>
      <c r="E181" s="79">
        <f t="shared" si="28"/>
        <v>249.66</v>
      </c>
      <c r="F181" s="71">
        <f t="shared" si="1"/>
        <v>99.939954365317647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249.81</v>
      </c>
      <c r="E184" s="192">
        <v>249.66</v>
      </c>
      <c r="F184" s="71">
        <f t="shared" si="1"/>
        <v>99.939954365317647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8015.7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56758.7</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56758.7</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11570.7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286788.89</v>
      </c>
      <c r="E251" s="79">
        <f>+E252+E255-E264+E274+E291</f>
        <v>305718.65999999997</v>
      </c>
      <c r="F251" s="71">
        <f t="shared" si="1"/>
        <v>106.60059390724652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267841.51</v>
      </c>
      <c r="E252" s="79">
        <f>E253-E254</f>
        <v>360349.97</v>
      </c>
      <c r="F252" s="71">
        <f t="shared" si="1"/>
        <v>134.53850749273329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267841.51</v>
      </c>
      <c r="E253" s="192">
        <v>360349.97</v>
      </c>
      <c r="F253" s="71">
        <f t="shared" si="1"/>
        <v>134.53850749273329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18947.380000000005</v>
      </c>
      <c r="E255" s="79">
        <f>E256-E260</f>
        <v>-60031.320000000007</v>
      </c>
      <c r="F255" s="71">
        <f t="shared" si="1"/>
        <v>-316.83177304724978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159468.06</v>
      </c>
      <c r="E256" s="79">
        <f>SUM(E257:E259)</f>
        <v>105602.53</v>
      </c>
      <c r="F256" s="71">
        <f t="shared" si="1"/>
        <v>66.221743714697482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159468.06</v>
      </c>
      <c r="E257" s="192">
        <v>105602.53</v>
      </c>
      <c r="F257" s="71">
        <f t="shared" si="1"/>
        <v>66.221743714697482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140520.68</v>
      </c>
      <c r="E260" s="79">
        <f>SUM(E261:E263)</f>
        <v>165633.85</v>
      </c>
      <c r="F260" s="71">
        <f t="shared" si="1"/>
        <v>117.87151186572682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140520.68</v>
      </c>
      <c r="E262" s="192">
        <v>165633.85</v>
      </c>
      <c r="F262" s="71">
        <f t="shared" si="1"/>
        <v>117.87151186572682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5400.01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5400.01</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8374.6</v>
      </c>
      <c r="E303" s="192">
        <v>9782.17</v>
      </c>
      <c r="F303" s="71">
        <f t="shared" si="43"/>
        <v>116.80760872161058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7054.96</v>
      </c>
      <c r="E308" s="192">
        <v>3408.69</v>
      </c>
      <c r="F308" s="71">
        <f t="shared" si="43"/>
        <v>48.316220077789247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3271.49</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48807.16</v>
      </c>
      <c r="E337" s="192">
        <v>55241.9</v>
      </c>
      <c r="F337" s="71">
        <f t="shared" si="43"/>
        <v>113.18400824797017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56758.7</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1352.79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10217.91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1" sqref="E11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829993.69</v>
      </c>
      <c r="E107" s="60">
        <f t="shared" si="21"/>
        <v>1107857.03</v>
      </c>
      <c r="F107" s="45">
        <f t="shared" si="1"/>
        <v>133.47776535505952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829993.69</v>
      </c>
      <c r="E109" s="194">
        <v>1107857.03</v>
      </c>
      <c r="F109" s="45">
        <f t="shared" si="1"/>
        <v>133.47776535505952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829993.69</v>
      </c>
      <c r="E141" s="81">
        <f t="shared" si="28"/>
        <v>1107857.03</v>
      </c>
      <c r="F141" s="61">
        <f t="shared" si="1"/>
        <v>133.47776535505952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48807.16</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1399193.7999999998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10217.91</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1109316.8799999999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473039.62</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543337.21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3213.72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89726.33</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170495.16</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109163.85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1324429.6599999997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10217.91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1102882.1399999999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468155.49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533770.75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3213.87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97742.03</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113736.46</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97593.15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123571.30000000005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123571.29999999999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10217.91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55241.9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56758.7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1352.79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48630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NIKSA</cp:lastModifiedBy>
  <cp:lastPrinted>2026-01-30T08:54:00Z</cp:lastPrinted>
  <dcterms:created xsi:type="dcterms:W3CDTF">2022-04-01T05:14:30Z</dcterms:created>
  <dcterms:modified xsi:type="dcterms:W3CDTF">2026-02-04T09:03:23Z</dcterms:modified>
</cp:coreProperties>
</file>