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orisnik\Desktop\"/>
    </mc:Choice>
  </mc:AlternateContent>
  <xr:revisionPtr revIDLastSave="0" documentId="8_{A19BD66D-4A91-48DB-9335-B33C812B7128}" xr6:coauthVersionLast="47" xr6:coauthVersionMax="47" xr10:uidLastSave="{00000000-0000-0000-0000-000000000000}"/>
  <bookViews>
    <workbookView xWindow="28680" yWindow="225" windowWidth="25440" windowHeight="15390" activeTab="3" xr2:uid="{00000000-000D-0000-FFFF-FFFF00000000}"/>
  </bookViews>
  <sheets>
    <sheet name="Naslovnica" sheetId="3" r:id="rId1"/>
    <sheet name="PU GHV" sheetId="48" r:id="rId2"/>
    <sheet name="A.DX sustav" sheetId="21" r:id="rId3"/>
    <sheet name="B.PZR" sheetId="30" r:id="rId4"/>
    <sheet name="Rekapitulacija" sheetId="5" r:id="rId5"/>
  </sheets>
  <definedNames>
    <definedName name="OLE_LINK1" localSheetId="0">Naslovnica!#REF!</definedName>
    <definedName name="OLE_LINK2" localSheetId="0">Naslovnica!#REF!</definedName>
    <definedName name="_xlnm.Print_Area" localSheetId="2">'A.DX sustav'!$A$1:$G$57</definedName>
    <definedName name="_xlnm.Print_Area" localSheetId="3">B.PZR!$A$1:$G$75</definedName>
    <definedName name="_xlnm.Print_Area" localSheetId="0">Naslovnica!$A$1:$G$42</definedName>
    <definedName name="_xlnm.Print_Area" localSheetId="1">'PU GHV'!$A$1:$A$30</definedName>
    <definedName name="_xlnm.Print_Area" localSheetId="4">Rekapitulacija!$A$1:$E$28</definedName>
    <definedName name="_xlnm.Print_Titles" localSheetId="2">'A.DX sustav'!$1:$6</definedName>
    <definedName name="_xlnm.Print_Titles" localSheetId="3">B.PZR!$1:$8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30" l="1"/>
  <c r="F42" i="30"/>
  <c r="F38" i="30"/>
  <c r="F71" i="30"/>
  <c r="F70" i="30"/>
  <c r="F63" i="30"/>
  <c r="F61" i="30"/>
  <c r="F58" i="30"/>
  <c r="F57" i="30"/>
  <c r="F56" i="30"/>
  <c r="F53" i="30"/>
  <c r="F67" i="30"/>
  <c r="F30" i="30"/>
  <c r="F31" i="21"/>
  <c r="F25" i="30"/>
  <c r="F24" i="30"/>
  <c r="F20" i="30"/>
  <c r="F32" i="30"/>
  <c r="F29" i="21"/>
  <c r="F25" i="21"/>
  <c r="F21" i="21"/>
  <c r="F51" i="21"/>
  <c r="F28" i="30"/>
  <c r="F34" i="30"/>
  <c r="F36" i="30"/>
  <c r="F53" i="21"/>
  <c r="F19" i="30"/>
  <c r="F14" i="30"/>
  <c r="A3" i="30"/>
  <c r="A3" i="21"/>
  <c r="F55" i="21"/>
  <c r="A3" i="5"/>
  <c r="F3" i="30"/>
  <c r="C2" i="30"/>
  <c r="C2" i="21"/>
  <c r="F3" i="21"/>
  <c r="C5" i="5"/>
  <c r="A5" i="5"/>
  <c r="F73" i="30"/>
  <c r="F48" i="21"/>
  <c r="F38" i="21"/>
  <c r="F37" i="21"/>
  <c r="F36" i="21"/>
  <c r="F35" i="21"/>
  <c r="F51" i="30"/>
  <c r="F49" i="30"/>
  <c r="F45" i="30"/>
  <c r="F45" i="21"/>
  <c r="F43" i="21"/>
  <c r="F16" i="30"/>
  <c r="F17" i="21"/>
  <c r="A15" i="21"/>
  <c r="E75" i="30"/>
  <c r="C17" i="5"/>
  <c r="E57" i="21"/>
  <c r="C15" i="5"/>
  <c r="A11" i="30"/>
  <c r="A19" i="21"/>
  <c r="C21" i="5"/>
  <c r="C22" i="5"/>
  <c r="C23" i="5"/>
  <c r="A23" i="21"/>
  <c r="A27" i="21"/>
  <c r="A16" i="30"/>
  <c r="A18" i="30"/>
  <c r="A31" i="21"/>
  <c r="A22" i="30"/>
  <c r="A33" i="21"/>
  <c r="A27" i="30"/>
  <c r="A30" i="30"/>
  <c r="A32" i="30"/>
  <c r="A34" i="30"/>
  <c r="A36" i="30"/>
  <c r="A40" i="21"/>
  <c r="A50" i="21"/>
  <c r="A53" i="21"/>
  <c r="A38" i="30"/>
  <c r="A42" i="30"/>
  <c r="A55" i="21"/>
  <c r="A40" i="30"/>
  <c r="A44" i="30"/>
  <c r="A47" i="30"/>
  <c r="A51" i="30"/>
  <c r="A53" i="30"/>
  <c r="A55" i="30"/>
  <c r="A60" i="30"/>
  <c r="A63" i="30"/>
  <c r="A65" i="30"/>
  <c r="A69" i="30"/>
  <c r="A73" i="30"/>
</calcChain>
</file>

<file path=xl/sharedStrings.xml><?xml version="1.0" encoding="utf-8"?>
<sst xmlns="http://schemas.openxmlformats.org/spreadsheetml/2006/main" count="198" uniqueCount="145">
  <si>
    <t>A.</t>
  </si>
  <si>
    <t>B.</t>
  </si>
  <si>
    <t>komplet</t>
  </si>
  <si>
    <t>REKAPITULACIJA</t>
  </si>
  <si>
    <t>R.b.</t>
  </si>
  <si>
    <t>Opis stavke</t>
  </si>
  <si>
    <t>Jed. mjere</t>
  </si>
  <si>
    <t>Količina</t>
  </si>
  <si>
    <t>Jed. cijena</t>
  </si>
  <si>
    <t>NARUČITELJ:</t>
  </si>
  <si>
    <t>GRAĐEVINA:</t>
  </si>
  <si>
    <t>Dubrovnik</t>
  </si>
  <si>
    <t>DATUM:</t>
  </si>
  <si>
    <t>LOKACIJA:</t>
  </si>
  <si>
    <t>UKUPNO</t>
  </si>
  <si>
    <t>PDV 25%</t>
  </si>
  <si>
    <t>SVEUKUPNO</t>
  </si>
  <si>
    <t>T.D.:</t>
  </si>
  <si>
    <t>PROJEKTANT:</t>
  </si>
  <si>
    <t>m'</t>
  </si>
  <si>
    <t>kom</t>
  </si>
  <si>
    <t>ø 6,35 mm (1/4")</t>
  </si>
  <si>
    <t>ø 9,52 mm (3/8")</t>
  </si>
  <si>
    <t>ø 12,70 mm (1/2")</t>
  </si>
  <si>
    <t>ø 15,87 mm (5/8")</t>
  </si>
  <si>
    <t>kg</t>
  </si>
  <si>
    <t>m2</t>
  </si>
  <si>
    <t>- AC 06 x 040</t>
  </si>
  <si>
    <t>PRILOG GLAVNOM PROJEKTU TERMOTEHNIČKIH INSTALACIJA</t>
  </si>
  <si>
    <t>TROŠKOVNIK TERMOTEHNIČKIH INSTALACIJA</t>
  </si>
  <si>
    <t>Građevina:</t>
  </si>
  <si>
    <t>Investitor/Naručitelj:</t>
  </si>
  <si>
    <t xml:space="preserve">−  Na mjestima na kojima je moguće nuđenje jednakovrijednog proizvoda potrebno je na za to predviđeno mjesto upisati naziv ponuđenog proizvoda, a u sklopu ponude priložiti dokumentaciju kojom će predstavnici naručitelja moći utvrditi jednakovrijednost (npr. originalna specifikacija proizvođača). Ukoliko predviđeno mjesto ostane neispunjeno, naručitelj će smatrati da ponuditelj nudi proizvod koji je naveden.
</t>
  </si>
  <si>
    <t>−  Ponuđač radova mora ponuditi sve stavke iz ovog troškovnika.</t>
  </si>
  <si>
    <t>PRIPREMNO-ZAVRŠNI RADOVI UKUPNO:</t>
  </si>
  <si>
    <t>PRIPREMNO-ZAVRŠNI RADOVI</t>
  </si>
  <si>
    <t>a) svakodnevno čišćenje za sobom te završno čišćenje nakon izvedbe svih radova i uređenje gradilišta, uključivo demontažu i odvoz svih privremenih građevina (kontejrea, skladišta, sanitarnih čvorova i sl.)</t>
  </si>
  <si>
    <t xml:space="preserve">- Ovi su uvjeti sastavni dio projekta, pa prema tome obvezni za izvoditelja.
</t>
  </si>
  <si>
    <t xml:space="preserve">- Iskazana cijena je bez PDV-a, isti se obračunava prema važečim zakonskim propisima (obračun posebno u rekapitulaciji). U cijenu ponude bez poreza na dodanu vrijednost moraju biti uračunati svi troškovi i popusti.
</t>
  </si>
  <si>
    <t xml:space="preserve">- Jedinične cijene ponuđene u Troškovniku su fiksne i nepromjenjive za cijelo vrijeme trajanja radova te se smatraju potpuno uključivim vrijednostima radova pojedinih stavki, uključujući sve troškove i izdatke koji mogu biti potrebni za izvođenje stavke, kao što su:
</t>
  </si>
  <si>
    <t xml:space="preserve">* troškovi svih potrebnih prethodnih i tekućih ispitivanja materijala i pribavljanja potrebne dokumentacije i potrebnih atesta, kojima se dokazuje kakvoća i kvaliteta izvedenih radova i ugrađenih proizvoda i materijala, a koji su potrebni za provođenje tehničkog pregleda i dobivanja uporabne dozvole,
* troškovi obuke predstavnika investitora za korištenje ugrađene opreme od strane ovlaštenih servisera,
* troškovi svih kontrolnih ispitivanja u okviru vrsta i obima predviđenih zakonima,  normama, pravilnicima i projektom
* troškovi potrebnog skladišnog prostora na gradilištu, garderobe za radnike, prostora sa svim instalacijama (el. energija, Internet, grijanje i hlađenje) za nesmentan rad nadzornog inženjera i sastanke, i sl.,
* troškovi koji nastanu uslijed vremenskih neprilika,
* troškovi, štemanja, bušenja i naknadnog krpanja svih armirano-betonskih nosača, zidova ili ploča  za prolaz instalacija, odnosno, uključuju sve troškove, opće rizike, obveze i odgovornosti koje su specificirane ili implicirane u dokumentaciji na kojoj se ponuda temelji.
</t>
  </si>
  <si>
    <r>
      <t>−</t>
    </r>
    <r>
      <rPr>
        <sz val="9"/>
        <rFont val="Calibri"/>
        <family val="2"/>
        <charset val="238"/>
        <scheme val="minor"/>
      </rPr>
      <t xml:space="preserve"> </t>
    </r>
    <r>
      <rPr>
        <sz val="12"/>
        <rFont val="Calibri"/>
        <family val="2"/>
        <charset val="238"/>
        <scheme val="minor"/>
      </rPr>
      <t xml:space="preserve">Sve stavke troškovnika bez obzira dali je to naglašeno ili ne odnose se na dobavu i dopremu svog potrebnog materijala i opreme, te ugradnju do pune pogonske funkcionalnosti. Jedinična cijena za radove iz pojedinih stavaka ovog troškovnika sadrži sav potreban rad i materijal, ukrcaj, prekrcaj, vanjske i unutrašnje transporte i sve potrebne pripomoći da se stavka izvede u cijelosti prema opisu dotične stavke u troškovniku i opisima odnosnih radova u tehničkom opisu.
</t>
    </r>
  </si>
  <si>
    <t xml:space="preserve">− U cijenu je potrebno uračunati sav potrebni spojni, montažni, ovjesni i ostali materijal potreban za potpuno funkcioniranje svih sustava
</t>
  </si>
  <si>
    <t xml:space="preserve">− Sva oprema mora biti otporna na atmosferske uvjete koji vladaju uz more, ukoliko se objekta nalazi blizu mora.
</t>
  </si>
  <si>
    <t>−  Ukoliko opis u troškovniku, nacrtana  dokumentacija ili stanje na licu mjesta dovodi Izvoditelja u sumnju o načinu izvedbe pojedinog rada potrebno je da zatraži objašnjenje projektanta i nadzornog inženjera, jer se neće odobriti niti priznati nikakvo odstupanje od projekta bez suglasnosti navedenih.</t>
  </si>
  <si>
    <t xml:space="preserve">−  Ponuđač radova mora obavezno prekontrolirati sve formule u digitalnom obliku troškovnika. Bilo kakve greške u kalkulaciji se naknadno utvrde neće se priznavati.
</t>
  </si>
  <si>
    <t xml:space="preserve">−  Sve stavke troškovnika bez obzira dali je to naglašeno ili ne odnose se na dobavu, dopremu i ugradnju svog potrebnog materijala i opreme, te ugradnju do pune pogonske funkcionalnosti. Cijena za svaku točku ovog troškovnika mora obuhvatiti dobavu, montažu, spajanje, te dovođenje u stanje potpune funkcionalnosti.
</t>
  </si>
  <si>
    <t xml:space="preserve">- Garantni rok teče od dana uspješne primopredaje građevine  investitoru. Garantni rok na kvalitetu obavljenog posla daje izvoditelj i traje  prema odredbi Ugovora.
</t>
  </si>
  <si>
    <t xml:space="preserve">- Radove smije izvoditi samo ovlašteni izvoditelj. U protivnom svu nastalu štetu snosi onaj koji je angažirao izvoditelja  koji nije ovlašten za odnosne radove.
</t>
  </si>
  <si>
    <t xml:space="preserve">− Preporuka je izvođaču/ponuđaču da prije ispunjavanja troškovnika dođe na gradilište te pregleda isto i sve eventualne nepoznanice riješi s predstavnikom investitora, odnosno projektantom. Nakon što se utvrdi stvarno stanje na terenu, razvode instalacija i opremu prilagoditi stanju na terenu. Za sve nejasnoće obratiti se investitoru, nadzornom inženjeru ili projektantu. Sve naknadne reklamacije zbog eventualnog nerazumijevanja troškovnika neće biti prihvaćene. Za sve eventualne primjedbe u pogledu izvođenja i troškovnika, obratiti se prije davanja ponude naručitelju. Prije davanja konačne ponude obavezno izvršiti upoznavanje s predmetnom projektnom dokumentacijom, te tražiti eventualna pojašnjenja prije zaključivanja ponude.
− Izvođač radova, odnosno isporučitelj opreme dužan je provjeriti i pismeno potvrditi tehničke karakteristike specificirane opreme i obavezno konzultirati projektanta i nadzornog inženjera prije definitivne narudžbe. Sva ugrađena oprema treba imati odgovarajuće certifikate izdane od strane nadležnih institucija u RH. 
− Stavke građevinskih radova obuhvaćaju kompletan rad, materijal i obveze izvođača radova. 
− U sklopu troškova izvođenja izvođač mora uključiti izradu potrebnih radioničkih nacrta i detalja, te iste dati nadzoru i projektantu na ovjeru. Izvođač je dužan uskladiti projektnu dokumentaciju sa stvarno izvedenim stanjem, te istu po završetku radova isporučiti Investitoru u dva primjerka i u otključanoj elektronskoj formi (Word, dwg, itd).
− Troškovnik uključuje elektro instalaterske radove na ožičenju opreme i potrebni elektro materijal koji se tiče upravljanja strojarskom opremom. Uz svaku stavku strojarske opreme obavezna je isporuka aplikacijskih el.shema spajanja za povezivanje strojarske opreme (uključivo sa svim potrebnim tipovima kabela, napojnih-energetskih i upravljačkih). Sheme treba predati izvođaču električnih radova koji polaže sve potrebne kabele napajanja predviđene u gore navedenim shemama nakon točnog poziciniranja strojarskih uređaja. Izvođač elektro radova spaja el. kabele na strojarsku opremu (na oba kraja). Izvršiti sva potrebna ispitivanja veza između elemenata strojarske opreme.
</t>
  </si>
  <si>
    <t>Napomene</t>
  </si>
  <si>
    <t xml:space="preserve">Proizvod tipa kao Armaflex ACE Plus ili jednakovrijedno. </t>
  </si>
  <si>
    <t xml:space="preserve">- U poglavlju Napomene potrebno je upisivati zamjenske jednakovrijedne proizvode i prateće tehničke karakteristike. Izmjena originalnih stavki nije dozvoljena.
</t>
  </si>
  <si>
    <t>DN 32 mm</t>
  </si>
  <si>
    <t>POSEBNI UVJETI - TERMOTEHNIČKIH INSTALACIJA</t>
  </si>
  <si>
    <r>
      <t>−</t>
    </r>
    <r>
      <rPr>
        <sz val="9"/>
        <rFont val="Calibri"/>
        <family val="2"/>
        <charset val="238"/>
        <scheme val="minor"/>
      </rPr>
      <t xml:space="preserve"> </t>
    </r>
    <r>
      <rPr>
        <sz val="12"/>
        <rFont val="Calibri"/>
        <family val="2"/>
        <charset val="238"/>
        <scheme val="minor"/>
      </rPr>
      <t xml:space="preserve">Predviđa se da su svi troškovi uspostavljanja, organizacije i zatvaranja gradilišta, zarade izvođača radova te sva davanja,  naknade  i obveze izvođača radova jednako raspoređeni kroz jedinične cijene.
</t>
    </r>
  </si>
  <si>
    <t>Stavkom obuhvatiti prisutnost stručne osobe voditelja radova na koordinacijama na gradilištu, vođenje e-dnevnika, provođenje neophodnih ispitivanja i mjerenja od strane izvođača radova.</t>
  </si>
  <si>
    <t xml:space="preserve">- Troškovnik radova ne predstavlja egzaktnu količinu robe i materijala koja se treba naručiti za gradilište. Izvođač radova je dužan sukladno projektnoj dokumentaciji i stanju na terenu provjeriti sve potrebne količine materijala i robe radi pravovremene dobave. Izvođač je odgovoran za eventualne viškove ili manjkove naručene robe bez obzira što je i koliko specificirano u ovom troškovniku radova.
</t>
  </si>
  <si>
    <t>UPUTE:</t>
  </si>
  <si>
    <t>Polja koja su svijetlozelene boje su jedina polja koja treba ispunjavati po pitanju ispunjavanja jedinične cijene.  U stupac "Napomene" se pišu sve ostale informacije vezane za određenu stavku.</t>
  </si>
  <si>
    <t>−  Sva oprema koja podliježe posebnim zakonima i pravilnicima, mora imati svu potrebnu zakonsku tehničku dokumentaciju koja odgovara tome. Poseban naglasak je na opremi pod tlakom.</t>
  </si>
  <si>
    <t xml:space="preserve">- Jedinične cijene primjenit će se na izvedene količine, uz suglasnost Naručitelja, nadzornog inženjera, a sve će biti formalno popraćeno eventualnim izmjenama u skladu s Zakonom o javnoj nabavi. Ukoliko investitor odluči da neki rad ne izvodi, izvođač nema pravo na odštetu ako mu je investitor pravovremeno o tome dao obavijest. Izvedeni radovi moraju u cijelosti odgovarati opisu u troškovniku, a u tu svrhu investitor ima pravo od izvođača tražiti prije početka radova uzorke, koji se čuvaju u upravi gradilišta, te izvedeni radovi moraju istima u cijelosti odgovarati.
</t>
  </si>
  <si>
    <t>DX SUSTAV</t>
  </si>
  <si>
    <t>DX SUSTAV UKUPNO:</t>
  </si>
  <si>
    <t>A. DX SUSTAV</t>
  </si>
  <si>
    <t>Izvoditi isključivo ukoliko se pokaže potreba. Odvod kondenzata je inače predviđen spojem na vanjsku oborinsku odvodnju.</t>
  </si>
  <si>
    <t xml:space="preserve">* troškovi koji se odnose na sav potrebni rad, materijal, privremene priključke na potrebnu infrastrukturu,
* troškovi materijala, dobave i transporta do mjesta ugradnje - montaže uključujući troškove transporta i slične troškove,
* troškovi radne snage za redovni i eventualni prekovremeni rad, troškove,
* troškovi izrade, korištenja i demontaže svih pomoćnih, radnih, prilaznih, zaštitnih skela i ograda, te kompetne zaštite postojećih prostora i instalacija
* troškovi korištenja platformi i skela za izvođenje radova na visini iznad 3 m
* troškovi nabave, dopreme, istovara i uskladištenja na gradilištu, unutarnjeg vertikalnog i horizontalnog transporta na gradilištu cjelokupnog materijala (bez obzira na težinu i mikrolokaciju) kao i predmeta i uređaja predviđenih za ugradbu i montažu, uključivo svu potrebnu mehanizaciju i dozvole,
* troškovi pripremnih radova organizacije gradilišta, troškovi zaštite na radu te eventualni troškovi vezani za zauzeće prometne površine, prometna rješenja za vrijeme izvođenja radova, projekt organizacije gradilišta, privremene preregulacije prometa i slično, uključivo ishođenje svih potrebnih dozvola,
* troškovi čišćenja objekata tijekom građenja bez obzira na broj, vrstu i površinu čišćenja,
* troškovi uređenja gradilišta po završetku radova s otklanjanjem svih otpadaka, odvozom šute, ostataka građevinskog materijala, inventara, pomoćnih objekata i slično,
* svi troškovi zaštite izvedenih radova bez obzira na obujam i vrstu,
* svi troškovi propisanih mjera zaštite na radu i zaštite od požara, kojih se Izvođač obvezan pridržavati,
* troškovi osiguranja tijekom izvedbe radova kod jednog od osiguravajućih društava, koji uključuju i troškove osiguranja susjednih objekata, prolaznika, pacijenata i osoblja, odnosno štete koje mogu nastati uslijed izvođenja radova te troškove osiguranja od elementarnih i drugih nepogoda, kao i krađa,
</t>
  </si>
  <si>
    <r>
      <t xml:space="preserve">Nadopuna cjevovoda freonom </t>
    </r>
    <r>
      <rPr>
        <b/>
        <sz val="10"/>
        <rFont val="Calibri"/>
        <family val="2"/>
        <charset val="238"/>
        <scheme val="minor"/>
      </rPr>
      <t>R 32</t>
    </r>
    <r>
      <rPr>
        <sz val="10"/>
        <rFont val="Calibri"/>
        <family val="2"/>
        <charset val="238"/>
        <scheme val="minor"/>
      </rPr>
      <t xml:space="preserve"> prema uputama proizvođača opreme uz vaganje (provjeriti točnu količinu potrebnog medija na objektu, u ovisnosti o izvedenoj instalaciji). Obraćun po kg nadopunjenog freona sukladno stvarnoj potrebnoj količini.</t>
    </r>
  </si>
  <si>
    <t>Ukupna cijena</t>
  </si>
  <si>
    <t>NAPOMENA 2: Prije narudžbe opreme izvođač je obvezan pregledati projekt i provjeriti sve količine te provesti nominaciju materijala i opreme. Troškovnik radova ne predstavlja egzaktnu količinu robe i materijala koja se treba naručiti za gradilište. Sav materijal i oprema moraju imati odgovarajuće propisane izjave, ateste i druge dokumente garancije kvalitete.</t>
  </si>
  <si>
    <t>Izvedba priključka na odvod umivaonika / sudopera s izvedbom nove račve na postojećoj instalaciji odvodnje. Stavka uključuje sav potrebni rad i materijal za izvedbom priključka na postojeću odvodnju.</t>
  </si>
  <si>
    <t>Izvedba šlica</t>
  </si>
  <si>
    <t>Sanacija šlica</t>
  </si>
  <si>
    <t>od ø 24 do ø 32, L = 500 mm</t>
  </si>
  <si>
    <r>
      <rPr>
        <b/>
        <sz val="10"/>
        <rFont val="Calibri"/>
        <family val="2"/>
        <charset val="238"/>
        <scheme val="minor"/>
      </rPr>
      <t xml:space="preserve">b) </t>
    </r>
    <r>
      <rPr>
        <sz val="10"/>
        <rFont val="Calibri"/>
        <family val="2"/>
        <charset val="238"/>
        <scheme val="minor"/>
      </rPr>
      <t>PP-R cijevi u kompletu sa fazonskim komadima, spojnicama i potrebnim ovjesnim materijalom, dimenzije (DN = unutarnji profil cijevi):</t>
    </r>
  </si>
  <si>
    <r>
      <rPr>
        <b/>
        <sz val="10"/>
        <rFont val="Calibri"/>
        <family val="2"/>
        <charset val="238"/>
        <scheme val="minor"/>
      </rPr>
      <t xml:space="preserve">c) </t>
    </r>
    <r>
      <rPr>
        <sz val="10"/>
        <rFont val="Calibri"/>
        <family val="2"/>
        <charset val="238"/>
        <scheme val="minor"/>
      </rPr>
      <t>toplinska izolacija paronepropusna vodova kondenzata izolacijom debljine 6 mm koji se vode unutar objekta.</t>
    </r>
  </si>
  <si>
    <r>
      <t xml:space="preserve">Izvedba spoja i spajanje odvoda kondenzata na fekalnu odvodnju objekta, putem ugradbenog </t>
    </r>
    <r>
      <rPr>
        <b/>
        <sz val="10"/>
        <rFont val="Calibri"/>
        <family val="2"/>
        <charset val="238"/>
        <scheme val="minor"/>
      </rPr>
      <t xml:space="preserve">sifona za odvod kondenzata </t>
    </r>
    <r>
      <rPr>
        <sz val="10"/>
        <rFont val="Calibri"/>
        <family val="2"/>
        <charset val="238"/>
        <scheme val="minor"/>
      </rPr>
      <t>sa vodenim i mehaničkim zatvaračem zadaha. Sifon sa kraćenjem podesivom građevinskom zaštitom, poklopcem, izmjenjivim prozirnim sifonskim umetkom sa 50 mm zaporne visine vode. Primjenjivati upute za ugradnju. Proizvod sifon tehnički karakteristika:
kapacitet: 120 l/h; dotok: ø20-30 mm, izlaz DN32.
Stavka uključuje koordiniranje vodoinstalatera da ostavi na gradilištu pripremljen odvod na koji se strojar spaja sa sifona.</t>
    </r>
  </si>
  <si>
    <r>
      <rPr>
        <b/>
        <sz val="10"/>
        <rFont val="Calibri"/>
        <family val="2"/>
        <charset val="238"/>
        <scheme val="minor"/>
      </rPr>
      <t xml:space="preserve">Energetsko/signalni kabel </t>
    </r>
    <r>
      <rPr>
        <sz val="10"/>
        <rFont val="Calibri"/>
        <family val="2"/>
        <charset val="238"/>
        <scheme val="minor"/>
      </rPr>
      <t>strojarskih sustava,  uključivo zaštitne plastične gibljive cijevi. Obračun stavke po m' kabela dimenzija:</t>
    </r>
  </si>
  <si>
    <r>
      <rPr>
        <b/>
        <sz val="10"/>
        <rFont val="Calibri"/>
        <family val="2"/>
        <charset val="238"/>
        <scheme val="minor"/>
      </rPr>
      <t xml:space="preserve">Signalizacijski kabel </t>
    </r>
    <r>
      <rPr>
        <sz val="10"/>
        <rFont val="Calibri"/>
        <family val="2"/>
        <charset val="238"/>
        <scheme val="minor"/>
      </rPr>
      <t>strojarskih sustava sa zaslonom koji štiti od elektromagnetskih utjecaja,  uključivo zaštitne plastične gibljive cijevi. Obračun stavke po m' kabela dimenzija:</t>
    </r>
  </si>
  <si>
    <r>
      <rPr>
        <b/>
        <sz val="10"/>
        <rFont val="Calibri"/>
        <family val="2"/>
        <charset val="238"/>
        <scheme val="minor"/>
      </rPr>
      <t>Cjevovod za</t>
    </r>
    <r>
      <rPr>
        <sz val="10"/>
        <rFont val="Calibri"/>
        <family val="2"/>
        <charset val="238"/>
        <scheme val="minor"/>
      </rPr>
      <t xml:space="preserve"> </t>
    </r>
    <r>
      <rPr>
        <b/>
        <sz val="10"/>
        <rFont val="Calibri"/>
        <family val="2"/>
        <charset val="238"/>
        <scheme val="minor"/>
      </rPr>
      <t>odvod kondenzata</t>
    </r>
    <r>
      <rPr>
        <sz val="10"/>
        <rFont val="Calibri"/>
        <family val="2"/>
        <charset val="238"/>
        <scheme val="minor"/>
      </rPr>
      <t xml:space="preserve"> koji se sastoji od:</t>
    </r>
  </si>
  <si>
    <r>
      <rPr>
        <b/>
        <sz val="10"/>
        <rFont val="Calibri"/>
        <family val="2"/>
        <charset val="238"/>
        <scheme val="minor"/>
      </rPr>
      <t xml:space="preserve">Završni radovi </t>
    </r>
    <r>
      <rPr>
        <sz val="10"/>
        <rFont val="Calibri"/>
        <family val="2"/>
        <charset val="238"/>
        <scheme val="minor"/>
      </rPr>
      <t>gradilišta uključuju:</t>
    </r>
  </si>
  <si>
    <r>
      <t xml:space="preserve">Izvedba svih potrebnih </t>
    </r>
    <r>
      <rPr>
        <b/>
        <sz val="10"/>
        <rFont val="Calibri"/>
        <family val="2"/>
        <charset val="238"/>
        <scheme val="minor"/>
      </rPr>
      <t>proboja</t>
    </r>
    <r>
      <rPr>
        <sz val="10"/>
        <rFont val="Calibri"/>
        <family val="2"/>
        <charset val="238"/>
        <scheme val="minor"/>
      </rPr>
      <t xml:space="preserve"> kroz AB kontrukciju, sve potrebno za vođenje cijevne instalacije. Isto uključuje pripremu s PVC proturnom cijevi.  Građevinska </t>
    </r>
    <r>
      <rPr>
        <b/>
        <sz val="10"/>
        <rFont val="Calibri"/>
        <family val="2"/>
        <charset val="238"/>
        <scheme val="minor"/>
      </rPr>
      <t>obrada</t>
    </r>
    <r>
      <rPr>
        <sz val="10"/>
        <rFont val="Calibri"/>
        <family val="2"/>
        <charset val="238"/>
        <scheme val="minor"/>
      </rPr>
      <t xml:space="preserve"> svih prodora i šliceva nakon ugradnje cijevi. Uključivo skela.</t>
    </r>
  </si>
  <si>
    <r>
      <rPr>
        <b/>
        <sz val="10"/>
        <rFont val="Calibri"/>
        <family val="2"/>
        <charset val="238"/>
        <scheme val="minor"/>
      </rPr>
      <t>Hidroizoliranje</t>
    </r>
    <r>
      <rPr>
        <sz val="10"/>
        <rFont val="Calibri"/>
        <family val="2"/>
        <charset val="238"/>
        <scheme val="minor"/>
      </rPr>
      <t xml:space="preserve"> građevinskih otvora prema vanjskom okolišu i gdje je potrebna hidroizolacija, kako bi se osigurao vodonepropusni spoj povezan s hidroizolacijom ili fasadom. Tehnologiju izvedbe određuje i prilagođava izvođač radova. Stavka uključuje tipske proturne cijevi. Stavka uključuje sav potrebni rad i materijal za brtvljenje prodora.
Obračun po prodoru.</t>
    </r>
  </si>
  <si>
    <r>
      <rPr>
        <b/>
        <sz val="10"/>
        <rFont val="Calibri"/>
        <family val="2"/>
        <charset val="238"/>
        <scheme val="minor"/>
      </rPr>
      <t>Puštanje u pogon</t>
    </r>
    <r>
      <rPr>
        <sz val="10"/>
        <rFont val="Calibri"/>
        <family val="2"/>
        <charset val="238"/>
        <scheme val="minor"/>
      </rPr>
      <t xml:space="preserve"> opreme specificirane u troškovniku. Električno spajanje elemenata u polju i potrošača. Svi elektromotorni potrošači moraju biti startani u ručnom radu i automatskom radu. Svo ožićenje treba biti napravljeno na građevini prije izlaska ovlšatenih servisera za puštanje u rad.
Ispitivanje opreme, instalacija i svog navedenog materijala. Montažu opreme treba izvršiti prema uputama proizvođača do pune pogonske funkcionalnosti.</t>
    </r>
  </si>
  <si>
    <r>
      <t xml:space="preserve">Kompletiranje valjane </t>
    </r>
    <r>
      <rPr>
        <b/>
        <sz val="10"/>
        <rFont val="Calibri"/>
        <family val="2"/>
        <charset val="238"/>
        <scheme val="minor"/>
      </rPr>
      <t>atestne dokumentacije</t>
    </r>
    <r>
      <rPr>
        <sz val="10"/>
        <rFont val="Calibri"/>
        <family val="2"/>
        <charset val="238"/>
        <scheme val="minor"/>
      </rPr>
      <t>, ispitnih listova, dokaza o kvaliteti i jamstvenih listova na isporučenu opremu, uređaje i instalaciju za sve sustave termoinstalacija u objektu, sve prema važećem Zakonu o gradnji, Zakonu o građevnim proizvodima, normama, pravilima struke te pripadajućim pravilnicima i tehničkim propisima koji reguliraju dokazivanje svojstva materijala i opreme koja se doprema nagradilište. U stavci uključiti sve potrebne radnje radi zadovoljavanja Programa kontrole i osiguranja kvalitete odnosno zahtjeva za kontrolom kvalitete od strane stručnog nadzora.</t>
    </r>
  </si>
  <si>
    <t>Multifunkcionalni deluxe daljinski žičani upravljač s LCD zaslonom i pozadinskim osvjetljenjem, s kontrolom uključivanja/isključivanja,
režima rada, smjera istrujavanja zraka, podešavanja temperature u intervalima od 0,5°C, brzine ventilatora, mogućnosti postavki dviju
temperatura u automatskom radu, prikazom greške te tjednim tajmerom.</t>
  </si>
  <si>
    <r>
      <rPr>
        <b/>
        <sz val="10"/>
        <rFont val="Calibri"/>
        <family val="2"/>
        <charset val="238"/>
        <scheme val="minor"/>
      </rPr>
      <t xml:space="preserve">Proturne cijevi </t>
    </r>
    <r>
      <rPr>
        <sz val="10"/>
        <rFont val="Calibri"/>
        <family val="2"/>
        <charset val="238"/>
        <scheme val="minor"/>
      </rPr>
      <t>za prolazak instalacije kroz zidove i metalne profile. Ispuniti PUR pjenom ili omotati toplinskom izolacijom 13 mm zračni prostor između stijenke proturne cijevi i prolazne instalacije.
Napomena: proturne cijevi ostaviti u padu na mjestima izlaska cijevi vani kroz fasadu.
Obačun po kompletu za sve instalacije.</t>
    </r>
  </si>
  <si>
    <r>
      <rPr>
        <b/>
        <sz val="10"/>
        <rFont val="Calibri"/>
        <family val="2"/>
        <charset val="238"/>
        <scheme val="minor"/>
      </rPr>
      <t xml:space="preserve">Sitni pribor </t>
    </r>
    <r>
      <rPr>
        <sz val="10"/>
        <rFont val="Calibri"/>
        <family val="2"/>
        <charset val="238"/>
        <scheme val="minor"/>
      </rPr>
      <t xml:space="preserve">neophodni za montažu sve navedene radove ovog troškovnika, a što nije specificirano troškovnik (npr. kisik, plin, elektrode za zavarivanje, pribor za lemljenje bakra, brtve, listovi pile za željezo, perforirana traka, vijci, matice, tipli proturne cijevi, zaštitna tehnička guma i slično) sve u potrebnoj količini i kvaliteti. </t>
    </r>
    <r>
      <rPr>
        <b/>
        <sz val="10"/>
        <rFont val="Calibri"/>
        <family val="2"/>
        <scheme val="minor"/>
      </rPr>
      <t>Zajednička stavka za sve vrste radova.</t>
    </r>
  </si>
  <si>
    <t xml:space="preserve">- Projekt izvedenog stanja ili Izvedbeni projekt mora biti izrađen od strane ovlaštenog inženjera strojarstva koji je stručan, razumije projekt te kontinuirano prati izvođača radova u poslu te kao stručnjak rješava tehnička pitanja. Projekt mora biti izrađen u formi Izvedbenog projekta koju propisuje Pravilnik o obveznom sadržaju i opremanju projekata građevina (NN 118/19, 65/20). U sklopu projekta se detaljno tehnički razrađuju svi detalji i nacrti koji nedostaju u projektnoj dokumentaciji, crtaju sve izmjene i dopune, tehnički opisi, proračuni i grafički prilozi. Numerirati sve unutarnje jedinice (i prateće adrese). Stavka uključuje detaljnije upute za rukovanje i održavanje konkretne ponuđene opreme i instalacije. Raditi na tome tijekom gradnje, a predaja investitoru kao konačna verzija koja predstavlja izvedeno stanje u tri zasebna primjerka u papirnatom obliku i na CD-u. Zajednička stavka za sve radove. Posebno izdvojiti stabilne sustave ukoliko postoje u posebnu mapu projekta s naglašenim planom održavanja.
</t>
  </si>
  <si>
    <r>
      <t xml:space="preserve">Izrada strojarskog </t>
    </r>
    <r>
      <rPr>
        <b/>
        <sz val="10"/>
        <rFont val="Calibri"/>
        <family val="2"/>
        <charset val="238"/>
        <scheme val="minor"/>
      </rPr>
      <t>projekta izvedenog stanja</t>
    </r>
    <r>
      <rPr>
        <sz val="10"/>
        <rFont val="Calibri"/>
        <family val="2"/>
        <charset val="238"/>
        <scheme val="minor"/>
      </rPr>
      <t xml:space="preserve"> od strane ovlaštenog inženjera strojarstva u formi Izvedbenog projekta koji propisuje Pravilnik o obveznom sadržaju i opremanju projekata građevina (NN 118/19, 65/20), uvezan u tri zasebna primjerka u papirnatom obliku i na CD-u, ovjereno od strane nadzornog inženjera. Isti sadrži nacrte sa svim izmjenama i dopunama, uključivo i sheme te upute za rukovanje i održavanje, te tehnički opis instalacije. Upisati serijske brojeve unutarnjih i vanjskih jedinica na nacrtima. Naznačiti količine napunjene radne tvari. Zajednička stavka za sve radove. Izraditi nakon završetka svih strojarskih radova. </t>
    </r>
  </si>
  <si>
    <t xml:space="preserve">NAPOMENA 3: Nakon završetka posla izvoditelj je obvezan napraviti knjigu održavanja i popis rezervnih dijelova potrebnih za održavanje instalacija u garancijskom periodu, uključivo popis aktivnosti potrebnih na redovnom održavanju za pojedinu instalaciju. Također je izvoditelj obvezan izraditi ponudu za održavanje sustava i ugrađene nove opreme radi valjanosti garancije na radove. Isto se prvo predaje nadzornom inženjeru i investitoru na pregled, te onda na eventualno ugovaranje. </t>
  </si>
  <si>
    <t>NAPOMENA 1: Dopušteno je odstupanje od +/- 5% od specificirane vrijednosti tehničkog kriterija u troškovniku.  Kod kriterija min. ili max. vrijedi veće odstupanje samo prema boljoj vrijednosti od zadane.</t>
  </si>
  <si>
    <t xml:space="preserve">- Izvođač radova mora izrađivati pravovremeno gradilišnu dokumentaciju sukladno ugovoru, troškovniku te obrascima dostavljenim od strane stručnog nadzora.
</t>
  </si>
  <si>
    <t xml:space="preserve">−  Izvođač radova mora prije izvedbe bilo koji radova prvo kvalitetno proučiti svu potrebnu dokumentaciju te tek prilikom analize projektnog rješenja da li isto odgovara pravilima struke, normama, propisima i zakonima, tek onda pristupiti izvedbi iste. Ukoliko postoji sumnja u projektirano rješenje, izvođač rdova mora kontaktirati stručnog nadzora i zajedno s njim prokomentirati i zaključiti isto tehničko rješenje. Ukoliko eventualno ta dva sudionika nisu u mogućnosti se usaglasiti, tek onda je potrebno kontaktirati projektanta za mišljenje. Izvođač radova ima odgovornost za svoju stručnost i kvalitetu izvedbe radova, te se neće priznavati naknadni radovi ukoliko se izvođač slijepo drži projektne dokumentacije bez prethodnog stručnog detaljnog sagledavanja.
</t>
  </si>
  <si>
    <r>
      <rPr>
        <b/>
        <sz val="10"/>
        <rFont val="Calibri"/>
        <family val="2"/>
        <charset val="238"/>
        <scheme val="minor"/>
      </rPr>
      <t xml:space="preserve">Bakrene odmašćene  predizolirane  cijevi </t>
    </r>
    <r>
      <rPr>
        <sz val="10"/>
        <rFont val="Calibri"/>
        <family val="2"/>
        <charset val="238"/>
        <scheme val="minor"/>
      </rPr>
      <t>sa izolacijom min. debljine 9 mm otpornom na difuziju vodene pare (μ &gt; 10000) i toplinske vodljivosti λ ≤ 0,036 W/(m∙K), otporne na temperaturu -50°C / +100°C.  Cijevi i izolacija su zaštićene s UV zaštitnom izolacijom. Cijevi izrađene prema EN12735-1 ili jednakovrijedna norma.</t>
    </r>
  </si>
  <si>
    <t>U stavci je uračunato:
- polaganje cijevi pod strop, pod i zid uz izradu provrta i štemanje,
- stavka uključuje fitinge i sav ovjesni pribor, te zaštitne cijevi većeg promjera za prolaz kroz zidove i ploče,
- izradu svih potrebnih proboja i usjeka u AB zidovima i pločama,
- holender spojevi i ostali materijal potreban za povezivanje na strojarsku opremu i tlačne probe
Obračun po m' cijevi sljedećih dimenzija:</t>
  </si>
  <si>
    <r>
      <rPr>
        <b/>
        <sz val="10"/>
        <rFont val="Calibri"/>
        <family val="2"/>
        <charset val="238"/>
        <scheme val="minor"/>
      </rPr>
      <t>a)</t>
    </r>
    <r>
      <rPr>
        <sz val="10"/>
        <rFont val="Calibri"/>
        <family val="2"/>
        <charset val="238"/>
        <scheme val="minor"/>
      </rPr>
      <t xml:space="preserve"> PVC savitljiva cijev promjera Ø22 mm + toplinska izolacija 9 mm, uključivo potrebne obujmice,  dužine cca 50 cm za spoj posude kondenzata ventilokonvektora sa  cijevi odvodnje kondenzat, u kompletu sa pripadajućim spojnicama:</t>
    </r>
  </si>
  <si>
    <t>H05RN 5 x 1,50 mm2</t>
  </si>
  <si>
    <r>
      <rPr>
        <b/>
        <sz val="10"/>
        <rFont val="Calibri"/>
        <family val="2"/>
        <charset val="238"/>
        <scheme val="minor"/>
      </rPr>
      <t xml:space="preserve">Kutni konzolni nosač </t>
    </r>
    <r>
      <rPr>
        <sz val="10"/>
        <rFont val="Calibri"/>
        <family val="2"/>
        <charset val="238"/>
        <scheme val="minor"/>
      </rPr>
      <t>vanjskih jedinica otpornog na atmosferske čimbenike. Nosači vanjskih jedinica od morskog inoxa (</t>
    </r>
    <r>
      <rPr>
        <b/>
        <sz val="10"/>
        <rFont val="Calibri"/>
        <family val="2"/>
        <charset val="238"/>
        <scheme val="minor"/>
      </rPr>
      <t>AISI 316</t>
    </r>
    <r>
      <rPr>
        <sz val="10"/>
        <rFont val="Calibri"/>
        <family val="2"/>
        <charset val="238"/>
        <scheme val="minor"/>
      </rPr>
      <t>) za konzolnu ugradnju na vanjske zidove. Stavka također uključuje inox vijke i maticu također od istog inoxa otpornog na more. Obračun po broju vanjskih jedinica (dva kom u setu).</t>
    </r>
  </si>
  <si>
    <t xml:space="preserve">− Prije davanja ponude potrebno je provijeriti sve računske radnje unutar Excel datoteke. U kalkulaciji rada treba uključiti sav rad, kako glavni, tako i pomoćni, te sav unutarnji transport. Ujedno treba uključiti sav rad oko zaštite instalacija tijekom i nakon izvođenja.
</t>
  </si>
  <si>
    <t>Kinematografi Dubrovnik</t>
  </si>
  <si>
    <t>OIB: 19518715082</t>
  </si>
  <si>
    <t>Branitelja Dubrovnika 42, 20000 Dubrovnik</t>
  </si>
  <si>
    <t>Predvorje Kino dvorana Sloboda</t>
  </si>
  <si>
    <t>k.č. 4608/1, k.o. Dubrovnik</t>
  </si>
  <si>
    <t>1510/25</t>
  </si>
  <si>
    <t>Filip Zoričić mag. ing. mech. (S 2017)</t>
  </si>
  <si>
    <t>studeni 2025.</t>
  </si>
  <si>
    <t>Vanjska  jedinica split sustava, serija S, zaštićena od vremenskih utjecaja, s ugrađenim kompresorom s inverterskom regulacijom snage i potrošnje, te svim potrebnim elementima za zaštitu, kontrolu i regulaciju uređaja i funkcionalan rad, sljedećih tehničkih značajki:</t>
  </si>
  <si>
    <t>Unutarnja jedinica podne izvedbe, bez ukrasne maske, s četiri stupnja raspoloživog eksternog statičkog pada tlaka, za montažu na zid i visinu sa nogicama 690mm ili montažu direktno na pod i visinu 615mm bez nogica sa recirkulacijom zraka od naprijed, opremljena ventilatorom, izmjenjivačem topline s direktnom ekspanzijom freona, elektronskim ekspanzijskim ventilom, te svim potrebnim elementima za zaštitu, kontrolu i regulaciju uređaja i temperature, sljedećih tehničkih značajki:</t>
  </si>
  <si>
    <t>Unutarnja jedinica inverter sustava kazetne izvedbe, sa donjom ukrasnom maskom, predviđena za montažu pod strop, sa 4 smjera ispuhivanja, opremljena ventilatorom, izmjenjivačem topline s direktnom ekspanzijom freona, te svim potrebnim elementima za zaštitu, kontrolu i regulaciju uređaja i temperature, sljedećih tehničkih značajki:</t>
  </si>
  <si>
    <r>
      <rPr>
        <b/>
        <sz val="10"/>
        <rFont val="Calibri"/>
        <family val="2"/>
        <charset val="238"/>
        <scheme val="minor"/>
      </rPr>
      <t xml:space="preserve">a) </t>
    </r>
    <r>
      <rPr>
        <sz val="10"/>
        <rFont val="Calibri"/>
        <family val="2"/>
        <charset val="238"/>
        <scheme val="minor"/>
      </rPr>
      <t>Elastično plastično armirano crijevo, na kraju s obuhvatnicom (šelnom) + toplinska izolacija 9 mm, za priključak tave klima uređaja na cijevnu mrežu odvodnje kondenzata:</t>
    </r>
  </si>
  <si>
    <r>
      <t>LiYCY 3x0,75 mm</t>
    </r>
    <r>
      <rPr>
        <vertAlign val="superscript"/>
        <sz val="10"/>
        <rFont val="Calibri"/>
        <family val="2"/>
        <charset val="238"/>
        <scheme val="minor"/>
      </rPr>
      <t>2</t>
    </r>
  </si>
  <si>
    <t>b) izrada natpisnih pločica, vanjskih jedinica i označavanje pratećih upravljača unutarnjih jedinica , te drugih vidljivih i jednoznačno definiranih oznaka u sustavima strojarskih instalacija</t>
  </si>
  <si>
    <t>c) obuka korisnika kako upravljati ugrađenm strojarskim sustavom te upućivanje u aktivnosti potrebne za redovno održavanje pojedinih instalacija.</t>
  </si>
  <si>
    <r>
      <rPr>
        <b/>
        <sz val="10"/>
        <rFont val="Calibri"/>
        <family val="2"/>
        <charset val="238"/>
        <scheme val="minor"/>
      </rPr>
      <t>Troškovi otežanog transporta</t>
    </r>
    <r>
      <rPr>
        <sz val="10"/>
        <rFont val="Calibri"/>
        <family val="2"/>
        <charset val="238"/>
        <scheme val="minor"/>
      </rPr>
      <t xml:space="preserve"> i uskladištenja specificirane opreme i materijala od mjesta nabavke do gradilišta, troškovi otežanog dovoza i odvoza alata potrebnog za montažu instalacije, svi prijenosi po gradilištu te odvoz preostalog materijala, uključivo čišćenje gradilišta. Uzeti u obzir da je lokacija obuhvata u Starom Gradu Dubrovnika koji ima svoje specifične uvjete s kojima izvođač mora biti upoznat.</t>
    </r>
  </si>
  <si>
    <t>Napomena: GK konstrukcija, revizijski otvori GK konstrukcije, završna bloga tih zidova, nisu dio ovog troškovnika, već su njihove nužne pozicije ucrtane u grafici. Potrebno je u cijeni svih radova i u sklopu ovog posla iskordinirati s građevinarom izvođačem da izvedene potrebne sve građevinske radove za potrebe strojarskih instalacija.</t>
  </si>
  <si>
    <t>Izvedba otvora Ø 5,0-15,0 cm u AB zidu/ploči</t>
  </si>
  <si>
    <t>Sanacija otvora Ø 5,0-15,0 cm u AB zidu/ploči</t>
  </si>
  <si>
    <t>okrugli otvori Ø 5,0-15,0 cm</t>
  </si>
  <si>
    <t>Dodatna zaštita toplinske instalacije u vanjskom prostoru aluminijskim limom (limeni opšav) obojanim u bijelu boju. Lim zabušiti i zasilikonizirati uza zid.</t>
  </si>
  <si>
    <t xml:space="preserve">Nakon montaže DX sustava, obaviti čišćenje i ispiranje cjevovoda dušikom, tlačnu probu (38 bara u trajanju 24 h), vakumiranje 12 h i eventulano nadopunjavanje sustava odgovarajućom radnom tvari. Za sve sustave obavezno izdavanje zapisnika o ispravnom funkcionalnom, balansiranju, podešavanju elemenata automatske regulacije, mjerenja parametara, sukladno programu kontrole i osiguranja kvalitete te uputama proizvođača instalirane opreme.
Provesti trodnevni probni pogon instalacije i pogonske opreme (topla proba), uz reguliranje svih uređaja i pripadajuće opreme od strane ovlaštenih osoba. Uključiti konačno upuštanje instalacije u pogon zajedno sa svim potrebnim podešavanjima i mjerenjima, dokumentirati ovjerenim zapisnicima. </t>
  </si>
  <si>
    <r>
      <t>Izrada dokaznica mjera u digitalnom obliku (dwg + excel) svih stavki čija jedinica mjere je: 
m, m</t>
    </r>
    <r>
      <rPr>
        <vertAlign val="superscript"/>
        <sz val="10"/>
        <rFont val="Calibri"/>
        <family val="2"/>
        <charset val="238"/>
        <scheme val="minor"/>
      </rPr>
      <t>2</t>
    </r>
    <r>
      <rPr>
        <sz val="10"/>
        <rFont val="Calibri"/>
        <family val="2"/>
        <charset val="238"/>
        <scheme val="minor"/>
      </rPr>
      <t xml:space="preserve"> i m</t>
    </r>
    <r>
      <rPr>
        <vertAlign val="superscript"/>
        <sz val="10"/>
        <rFont val="Calibri"/>
        <family val="2"/>
        <charset val="238"/>
        <scheme val="minor"/>
      </rPr>
      <t xml:space="preserve">3 </t>
    </r>
    <r>
      <rPr>
        <sz val="10"/>
        <rFont val="Calibri"/>
        <family val="2"/>
        <charset val="238"/>
        <scheme val="minor"/>
      </rPr>
      <t>.</t>
    </r>
  </si>
  <si>
    <r>
      <rPr>
        <b/>
        <sz val="10"/>
        <rFont val="Calibri"/>
        <family val="2"/>
        <charset val="238"/>
        <scheme val="minor"/>
      </rPr>
      <t>Ispitivanja</t>
    </r>
    <r>
      <rPr>
        <sz val="10"/>
        <rFont val="Calibri"/>
        <family val="2"/>
        <charset val="238"/>
        <scheme val="minor"/>
      </rPr>
      <t xml:space="preserve"> od strane ovlaštene ustanove sa izdavanjem pozitivnog mišljenja:
- ispitivanje učinkovitosti instalacije ventilacije
- ispitivanje mikroklime (radni okoliš)
- ispitivanje zaštite od buke
- ispitivanje radne opreme</t>
    </r>
  </si>
  <si>
    <t>B. PRIPREMNO-ZAVRŠNI RADOVI</t>
  </si>
  <si>
    <t>H05RN 3 x 2,50 mm2</t>
  </si>
  <si>
    <t>Novi elektroormar i elektropriključka za osiguravanje napajanja za nove vanjske jedinice mono-split sustava. Elektrormar opremiti s osiguračima, razvodnom kutijom i sve dodatne opreme za spajanje ožičenja i napajanja sustava sustava do potpune funkcionalnosti.
U ormar se smještaju osigurači za:
- 4x Mono-split vanjske jedinice el.snage 2,285 kW (1f/230V/50Hz), tj. osigurači 20 A.</t>
  </si>
  <si>
    <t>Dimenzije elektroormara prilagoditi stvarnim potrebama. Ormar se sastoji navedenih osigurača te svih potrebnih uvodnica, nosača i osnovnih elemenenata ormara. Dimenzije osigurača ugraditi prema preporuci dobavljača strojarske opreme koja se nudi, tj. potrebno isto provjeriti prije dobave i ugradnje s proizvođačem opreme DT koja se nudi. 
Obavezna izrada radioničke dokumentacija i sheme ormara što je dio ove stavke i obveze izvođača radova.</t>
  </si>
  <si>
    <t>Ormar  u zaštiti IP55 prema IEC 60529 ili jednakovrijedna norma, sa punim vratima otpornosti IK 10 prema IEC 62262 ili jednakovrijedna norma i bravom, od obojanog čelika, izveden sukladno sa standardom IEC 62208 ili jednakovrijedno, kompletno ožičen, označen i ispitan sa ugrađenom opremom.
Svi interkonekcijski vodovi unutar ormara, komplet sa svim spajanjima do pune funkcionalnosti.
Sabirnički sustav, izolatori, redne stezaljke, zaštitne maske, sav spojni i montažni materijal, ožičavanje, ispitivanje i izdavanje atestne dokumentacije.
Napomena: Elektroormar se smješta u prostoru pored postojećeg elektroormara u potkrovlju, na ulazu u tehnički prostor.</t>
  </si>
  <si>
    <t>H05RN 5 x 5,00 mm2</t>
  </si>
  <si>
    <t>Perforirani kanal PKU-200/60</t>
  </si>
  <si>
    <t>Perforirani kanal PKU-300/60</t>
  </si>
  <si>
    <t>Dobava i montaža PKU perforiranih kanalaskih polica, raznih širina. Kabelske trase se postavljaju sukladno potrebama na gradilištu, a sve u koordinaciji s nadzorom i ostalim izvođačima. U jediničnu cijenu uračunati sve prijelazne spojeve bez obzira na kut, kao i spojnice između dva kanala. U cijenu uračunati i sav sitni i spojni montažni materijal do potpune funkcionalnosti kabelske trase sukladno pravilima struke.</t>
  </si>
  <si>
    <t>Rezanje postojećeg gips-kartonskog zida gdje se pojavi potreba.</t>
  </si>
  <si>
    <t>Demontaža spuštenog armstrong stropa na mjestu gdje dolazi kazetna jedinica te se provlači instalacija. Ova stavka se odnosi na predprostor kino dvorane gdje je postojeći armstrong spušteni strop. Postojeće stropne ploče se pažljivo skladište u dogovoru s investitorom. Predviđeno je zadržavanje postojeće konstrukcije spuštenog strop.a</t>
  </si>
  <si>
    <t>Ponovna montaža demontiranog spuštenog armstrong stropa na postojeću zadržanu konstrukciju spuštenog strop.a</t>
  </si>
  <si>
    <r>
      <t xml:space="preserve">Izvedba instalacijskih </t>
    </r>
    <r>
      <rPr>
        <b/>
        <sz val="10"/>
        <rFont val="Calibri"/>
        <family val="2"/>
        <charset val="238"/>
        <scheme val="minor"/>
      </rPr>
      <t>šliceva</t>
    </r>
    <r>
      <rPr>
        <sz val="10"/>
        <rFont val="Calibri"/>
        <family val="2"/>
        <charset val="238"/>
        <scheme val="minor"/>
      </rPr>
      <t xml:space="preserve"> (ručnim i strojnim alatima) za jedan ili više vodova/cijevi strojarskih instalacija, sa </t>
    </r>
    <r>
      <rPr>
        <b/>
        <sz val="10"/>
        <rFont val="Calibri"/>
        <family val="2"/>
        <charset val="238"/>
        <scheme val="minor"/>
      </rPr>
      <t>sanacijom</t>
    </r>
    <r>
      <rPr>
        <sz val="10"/>
        <rFont val="Calibri"/>
        <family val="2"/>
        <charset val="238"/>
        <scheme val="minor"/>
      </rPr>
      <t xml:space="preserve"> istih (završnim ispunjanjem nakon postavljanja instalacija) podobnim mortom do razine pred završnu obradu zidova. 
Obvezujuće je konzultirati se prethodno sa stručnim nadzorom oko izvedbe ove stavke.
Nuditi srednju cijenu dužnog metra žlijeba bez obzira na njegovu širinu i dubinu te vrstu podloge.
Uključeno skupljanje i odvoz svog otpadnog materijala na mjesni deponij.
Obračun po metru šlica.
</t>
    </r>
  </si>
  <si>
    <t>Izvoditi samo ako zatreba. Obavezno ponuditi</t>
  </si>
  <si>
    <t>Ispitivanje postojeće elektroinstalacije gl.ormara s kojeg će se izvesti priključak na četiri nove vanjske jedinice preko novog elektroormara. Lokacija ormara je u potkrovlju prostoru tehničkog osoblja. Stavka uključuje angažman ovlaštenog električara koji će ispitati i utvrditi postojeće stanje tog elektroormara te napraviti potrebni priključak za novi elektrokabel. Rad izvoditi od strane ovlaštenog električara.</t>
  </si>
  <si>
    <r>
      <rPr>
        <b/>
        <sz val="10"/>
        <rFont val="Calibri"/>
        <family val="2"/>
        <charset val="238"/>
        <scheme val="minor"/>
      </rPr>
      <t xml:space="preserve">Plenum ventilacijski </t>
    </r>
    <r>
      <rPr>
        <sz val="10"/>
        <rFont val="Calibri"/>
        <family val="2"/>
        <charset val="238"/>
        <scheme val="minor"/>
      </rPr>
      <t>za priključenje unutarnje kanalne jedinice na ventilacijsku rešetku izrađen od pocinčanog lima, uključivo toplinska izolacija izolacijom u pločama sa parnom branom debljine 13 mm u kompletu sa originalnim ljepilom i samoljepivim trakom. Izvođač izrađuje plenume sukladno izmjeri na licu mjesta i svojoj radioničkoj dokumentaciji. Ventilacijski kanali se izvode u skladu s dizajnerom interijera naručitelja, prema detalju u grafičkom prilogu. Napomena: ventilacijske rešetke su drvene dizajnerske. Obračun po kompletu plenuma i spoja na ventilacijsku rešetku.</t>
    </r>
  </si>
  <si>
    <r>
      <t xml:space="preserve">- nominalni učinak hlađenja: Qhl </t>
    </r>
    <r>
      <rPr>
        <sz val="10"/>
        <rFont val="Calibri"/>
        <family val="2"/>
      </rPr>
      <t>≥</t>
    </r>
    <r>
      <rPr>
        <sz val="10"/>
        <rFont val="Calibri"/>
        <family val="2"/>
        <charset val="238"/>
        <scheme val="minor"/>
      </rPr>
      <t xml:space="preserve">  7,1 kW 
- apsorbirana snaga </t>
    </r>
    <r>
      <rPr>
        <sz val="10"/>
        <rFont val="Calibri"/>
        <family val="2"/>
      </rPr>
      <t>≤</t>
    </r>
    <r>
      <rPr>
        <sz val="10"/>
        <rFont val="Calibri"/>
        <family val="2"/>
        <charset val="238"/>
        <scheme val="minor"/>
      </rPr>
      <t xml:space="preserve"> 2,151 kW / 230 V / 1 faza / 50 Hz
- sezonska energetska učinkovitost:  SEER ≥ 6,1 (A++)
- nominalni učinak grijanja: Qgr ≥ 8,0 kW 
- apsorbirana snaga: ≤ 2,156 kW / 230 V / 1 faza / 50 Hz
- sezonska energetska učinkovitost:  SCOP ≥ 4,0 (A+)
- područje hlađenja: -15 °C do +46°C 
- područje grijanja:   -10 °C do +24 °C 
- nivo zvučnog tlaka - hlađenje (SPL): ≤ 49 dB (A)
- nivo zvučne snage - hlađenje (PWL): ≤ 66 dB(A)
- nivo zvučnog tlaka - grijanje(SPL): ≤ 51 dB (A)
- dimenzije samo informativno: V × Š × D: 880 × 840 × 330 mm    
- masa: ≤ 55 kg
- maksimalna dozvoljena duljina cijevnog razvoda: ≥30 m
- maksimalna dozvoljena visina cijevnog razvoda: ≥ 30 m
- priključak R32 - tekuća faza: 6,35 mm
- priključak R32 - plinovita faza: 15,88 mm</t>
    </r>
  </si>
  <si>
    <t>- nominalni učinak hlađenja: Qhl ≥ 4,6 kW 
- apsorbirana snaga: ≤ 1,352 kW / 230 V / 1 faza / 50 Hz
- sezonska energetska učinkovitost:  SEER ≥ 6,3 (A++)
- nominalni učinak grijanja:   Qgr ≥ 5,0 kW 
- apsorbirana snaga: ≤ 1,562 kW / 230 V / 1 faza / 50 Hz
- sezonska energetska učinkovitost:  SCOP ≥ 4,2 (A+)
- područje hlađenja: -15 °C do +46°C 
- područje grijanja:   -10 °C do +24 °C 
- nivo zvučnog tlaka - hlađenje (SPL): ≤ 48 dB (A)
- nivo zvučne snage - hlađenje (PWL): ≤ 64 dB(A)
- nivo zvučnog tlaka - grijanje(SPL): ≤ 49 dB (A)
- dimenzije samo informativno: V × Š × D: 714 × 800 × 285 mm    
- masa: ≤ 41 kg
- maksimalna dozvoljena duljina cijevnog razvoda: ≥ 30 m
- maksimalna dozvoljena visina cijevnog razvoda: ≥ 30 m
- priključak R32 - tekuća faza: 6,35 mm
- priključak R32 - plinovita faza: 12,7 mm</t>
  </si>
  <si>
    <t>- nominalni učinak hlađenja: Qh ≥ 7,1 kW 
- nominalni učinak grijanja:   Qg ≥ 8,0 kW 
- napajanje: 1 Ph / 220 -240 V / 50 Hz
- apsorbirana snaga (Hl./Gr.): ≤ 2,151 / 2,156 kW 
- razina zvučnog tlaka: ≤ 30 - 36 - 42 dB(A)
- informativne dimenzije jedinice  [mm]: V × Š × D = 615(690) × 1100 × 200
- masa jedinice: ≤ 25,5 kg
- eksterni statički tlak: ≥ 0 - 25 - 40 - 60  Pa
uključivo:
- filter zraka</t>
  </si>
  <si>
    <t>- nominalni učinak hlađenja: Qh ≥ 4,6  kW
- nominalni učinak grijanja: Qg ≥ 5,0 kW
- medij: R32
- razina zvučnog tlaka (SPL): ≤ 27 - 34 - 39 dB (A)
- nivo zvučne snage (PWL): ≤ 56 dB(A)
- informativne dimenzije: V × Š × D = 245 x 570 x 570 mm
- informativne dimenzije panela : V × Š × D = 10 x 625 x 625 mm
- masa uređaja (masa panela): ≤ 15 (3) kg
uključivo dodatni pribor:
-ukrasna maska uključeno u stavku</t>
  </si>
  <si>
    <t>NAPOMENA 4: Izvođač je obvezan ponuditi min. garanciju od 24 mjeseca na sav izvedeni rad te ugrađen materijal i proizvode.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</si>
</sst>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n_-;\-* #,##0.00\ _k_n_-;_-* &quot;-&quot;??\ _k_n_-;_-@_-"/>
    <numFmt numFmtId="165" formatCode="General\."/>
    <numFmt numFmtId="166" formatCode="#,##0.00\ &quot;kn&quot;"/>
    <numFmt numFmtId="167" formatCode="#,##0.00\ [$€-1]"/>
    <numFmt numFmtId="168" formatCode="_-* #,##0.00\ [$€-1]_-;\-* #,##0.00\ [$€-1]_-;_-* &quot;-&quot;??\ [$€-1]_-;_-@_-"/>
    <numFmt numFmtId="169" formatCode="0&quot;.&quot;"/>
  </numFmts>
  <fonts count="62">
    <font>
      <sz val="11"/>
      <color theme="1"/>
      <name val="Calibri"/>
      <family val="2"/>
      <charset val="238"/>
      <scheme val="minor"/>
    </font>
    <font>
      <sz val="10"/>
      <name val="Arial"/>
      <family val="2"/>
      <charset val="238"/>
    </font>
    <font>
      <sz val="11"/>
      <name val="Arial"/>
      <family val="2"/>
      <charset val="238"/>
    </font>
    <font>
      <sz val="9"/>
      <name val="Arial"/>
      <family val="2"/>
      <charset val="238"/>
    </font>
    <font>
      <sz val="3"/>
      <name val="Arial"/>
      <family val="2"/>
      <charset val="238"/>
    </font>
    <font>
      <sz val="6"/>
      <name val="Swis721 Ex BT"/>
      <family val="2"/>
    </font>
    <font>
      <sz val="11"/>
      <color theme="1"/>
      <name val="Calibri"/>
      <family val="2"/>
      <scheme val="minor"/>
    </font>
    <font>
      <sz val="10"/>
      <color indexed="8"/>
      <name val="Calibri"/>
      <family val="2"/>
    </font>
    <font>
      <b/>
      <sz val="16"/>
      <name val="Arial"/>
      <family val="2"/>
    </font>
    <font>
      <b/>
      <sz val="14"/>
      <name val="Arial"/>
      <family val="2"/>
      <charset val="238"/>
    </font>
    <font>
      <b/>
      <sz val="12"/>
      <name val="Arial"/>
      <family val="2"/>
      <charset val="238"/>
    </font>
    <font>
      <sz val="7"/>
      <name val="Arial"/>
      <family val="2"/>
      <charset val="238"/>
    </font>
    <font>
      <b/>
      <sz val="9"/>
      <name val="Arial"/>
      <family val="2"/>
      <charset val="238"/>
    </font>
    <font>
      <sz val="8"/>
      <name val="Arial"/>
      <family val="2"/>
      <charset val="238"/>
    </font>
    <font>
      <b/>
      <sz val="14"/>
      <color rgb="FFFF0000"/>
      <name val="Calibri"/>
      <family val="2"/>
      <charset val="238"/>
      <scheme val="minor"/>
    </font>
    <font>
      <sz val="10"/>
      <color rgb="FFFF0000"/>
      <name val="Arial"/>
      <family val="2"/>
      <charset val="238"/>
    </font>
    <font>
      <sz val="11"/>
      <name val="Calibri"/>
      <family val="2"/>
      <charset val="238"/>
      <scheme val="minor"/>
    </font>
    <font>
      <b/>
      <sz val="11"/>
      <color rgb="FFFF0000"/>
      <name val="Calibri"/>
      <family val="2"/>
      <charset val="238"/>
      <scheme val="minor"/>
    </font>
    <font>
      <sz val="12"/>
      <name val="Arial CE"/>
      <charset val="238"/>
    </font>
    <font>
      <sz val="11"/>
      <name val="Arial"/>
      <family val="2"/>
    </font>
    <font>
      <b/>
      <sz val="11"/>
      <color theme="1"/>
      <name val="Calibri"/>
      <family val="2"/>
      <charset val="238"/>
      <scheme val="minor"/>
    </font>
    <font>
      <sz val="10"/>
      <color theme="1"/>
      <name val="Calibri"/>
      <family val="2"/>
      <charset val="238"/>
      <scheme val="minor"/>
    </font>
    <font>
      <b/>
      <sz val="12"/>
      <name val="Calibri"/>
      <family val="2"/>
      <charset val="238"/>
      <scheme val="minor"/>
    </font>
    <font>
      <b/>
      <sz val="11"/>
      <name val="Calibri"/>
      <family val="2"/>
      <charset val="238"/>
      <scheme val="minor"/>
    </font>
    <font>
      <sz val="12"/>
      <name val="Calibri"/>
      <family val="2"/>
      <charset val="238"/>
      <scheme val="minor"/>
    </font>
    <font>
      <sz val="10"/>
      <name val="Calibri"/>
      <family val="2"/>
      <charset val="238"/>
      <scheme val="minor"/>
    </font>
    <font>
      <b/>
      <sz val="16"/>
      <name val="Calibri"/>
      <family val="2"/>
      <charset val="238"/>
    </font>
    <font>
      <sz val="12"/>
      <color theme="1"/>
      <name val="Calibri"/>
      <family val="2"/>
      <charset val="238"/>
      <scheme val="minor"/>
    </font>
    <font>
      <b/>
      <sz val="10"/>
      <name val="Calibri"/>
      <family val="2"/>
      <charset val="238"/>
      <scheme val="minor"/>
    </font>
    <font>
      <b/>
      <sz val="9"/>
      <name val="Calibri"/>
      <family val="2"/>
      <charset val="238"/>
      <scheme val="minor"/>
    </font>
    <font>
      <b/>
      <sz val="14"/>
      <name val="Calibri"/>
      <family val="2"/>
      <charset val="238"/>
      <scheme val="minor"/>
    </font>
    <font>
      <sz val="10"/>
      <name val="Arial"/>
      <family val="2"/>
    </font>
    <font>
      <sz val="11"/>
      <name val="Arial"/>
      <family val="1"/>
    </font>
    <font>
      <sz val="8"/>
      <name val="Calibri"/>
      <family val="2"/>
      <charset val="238"/>
      <scheme val="minor"/>
    </font>
    <font>
      <sz val="9"/>
      <name val="Calibri"/>
      <family val="2"/>
      <charset val="238"/>
      <scheme val="minor"/>
    </font>
    <font>
      <b/>
      <sz val="10"/>
      <color theme="1"/>
      <name val="Calibri"/>
      <family val="2"/>
      <charset val="238"/>
      <scheme val="minor"/>
    </font>
    <font>
      <sz val="9"/>
      <color theme="1"/>
      <name val="Calibri"/>
      <family val="2"/>
      <charset val="238"/>
      <scheme val="minor"/>
    </font>
    <font>
      <vertAlign val="superscript"/>
      <sz val="10"/>
      <name val="Calibri"/>
      <family val="2"/>
      <charset val="238"/>
      <scheme val="minor"/>
    </font>
    <font>
      <u/>
      <sz val="10"/>
      <color indexed="12"/>
      <name val="Arial"/>
      <family val="2"/>
      <charset val="238"/>
    </font>
    <font>
      <sz val="11"/>
      <color theme="1"/>
      <name val="Calibri"/>
      <family val="2"/>
      <charset val="238"/>
      <scheme val="minor"/>
    </font>
    <font>
      <sz val="10"/>
      <name val="MS Sans Serif"/>
      <family val="2"/>
      <charset val="238"/>
    </font>
    <font>
      <sz val="3"/>
      <name val="Calibri"/>
      <family val="2"/>
      <charset val="238"/>
      <scheme val="minor"/>
    </font>
    <font>
      <sz val="7"/>
      <name val="Calibri"/>
      <family val="2"/>
      <charset val="238"/>
      <scheme val="minor"/>
    </font>
    <font>
      <sz val="10"/>
      <name val="Times New Roman CE"/>
      <charset val="238"/>
    </font>
    <font>
      <b/>
      <sz val="10"/>
      <color theme="1"/>
      <name val="Calibri"/>
      <family val="2"/>
      <scheme val="minor"/>
    </font>
    <font>
      <sz val="10"/>
      <name val="Calibri"/>
      <family val="2"/>
      <scheme val="minor"/>
    </font>
    <font>
      <b/>
      <sz val="10"/>
      <name val="Calibri"/>
      <family val="2"/>
      <scheme val="minor"/>
    </font>
    <font>
      <sz val="10"/>
      <name val="Calibri"/>
      <family val="2"/>
    </font>
    <font>
      <b/>
      <sz val="12"/>
      <name val="Calibri"/>
      <family val="2"/>
      <scheme val="minor"/>
    </font>
    <font>
      <sz val="9"/>
      <name val="Calibri"/>
      <family val="2"/>
      <scheme val="minor"/>
    </font>
    <font>
      <b/>
      <sz val="3"/>
      <name val="Calibri"/>
      <family val="2"/>
      <charset val="238"/>
      <scheme val="minor"/>
    </font>
    <font>
      <sz val="10"/>
      <color rgb="FF000000"/>
      <name val="Times New Roman"/>
      <family val="1"/>
    </font>
    <font>
      <b/>
      <sz val="3"/>
      <name val="Calibri"/>
      <family val="2"/>
      <scheme val="minor"/>
    </font>
    <font>
      <b/>
      <sz val="9"/>
      <name val="Calibri"/>
      <family val="2"/>
      <scheme val="minor"/>
    </font>
    <font>
      <b/>
      <sz val="11"/>
      <name val="Calibri"/>
      <family val="2"/>
      <scheme val="minor"/>
    </font>
    <font>
      <b/>
      <sz val="11"/>
      <color theme="1"/>
      <name val="Calibri"/>
      <family val="2"/>
      <scheme val="minor"/>
    </font>
    <font>
      <sz val="11"/>
      <name val="Calibri"/>
      <family val="2"/>
      <scheme val="minor"/>
    </font>
    <font>
      <sz val="9"/>
      <color theme="1"/>
      <name val="Calibri Light"/>
      <family val="2"/>
      <charset val="238"/>
    </font>
    <font>
      <sz val="16"/>
      <name val="Calibri"/>
      <family val="2"/>
    </font>
    <font>
      <b/>
      <sz val="20"/>
      <name val="Calibri"/>
      <family val="2"/>
      <charset val="238"/>
    </font>
    <font>
      <b/>
      <i/>
      <sz val="12"/>
      <name val="Calibri"/>
      <family val="2"/>
      <charset val="238"/>
    </font>
    <font>
      <b/>
      <sz val="1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indexed="23"/>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6">
    <border>
      <left/>
      <right/>
      <top/>
      <bottom/>
      <diagonal/>
    </border>
    <border>
      <left/>
      <right/>
      <top/>
      <bottom style="medium">
        <color rgb="FF000000"/>
      </bottom>
      <diagonal/>
    </border>
    <border>
      <left/>
      <right/>
      <top/>
      <bottom style="medium">
        <color indexed="64"/>
      </bottom>
      <diagonal/>
    </border>
    <border>
      <left/>
      <right/>
      <top style="thin">
        <color indexed="64"/>
      </top>
      <bottom style="double">
        <color indexed="64"/>
      </bottom>
      <diagonal/>
    </border>
    <border>
      <left/>
      <right/>
      <top style="medium">
        <color rgb="FF000000"/>
      </top>
      <bottom style="medium">
        <color indexed="64"/>
      </bottom>
      <diagonal/>
    </border>
    <border>
      <left/>
      <right/>
      <top/>
      <bottom style="thin">
        <color indexed="64"/>
      </bottom>
      <diagonal/>
    </border>
    <border>
      <left/>
      <right/>
      <top style="thin">
        <color rgb="FF00206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8">
    <xf numFmtId="0" fontId="0" fillId="0" borderId="0"/>
    <xf numFmtId="0" fontId="1" fillId="0" borderId="0"/>
    <xf numFmtId="0" fontId="2" fillId="0" borderId="0"/>
    <xf numFmtId="0" fontId="1" fillId="0" borderId="0"/>
    <xf numFmtId="0" fontId="18" fillId="0" borderId="0"/>
    <xf numFmtId="0" fontId="1" fillId="0" borderId="0"/>
    <xf numFmtId="0" fontId="1" fillId="0" borderId="0"/>
    <xf numFmtId="0" fontId="1" fillId="0" borderId="0">
      <alignment horizontal="justify" vertical="top" wrapText="1"/>
    </xf>
    <xf numFmtId="0" fontId="32" fillId="0" borderId="0"/>
    <xf numFmtId="0" fontId="6" fillId="0" borderId="0"/>
    <xf numFmtId="0" fontId="38" fillId="0" borderId="0" applyNumberFormat="0" applyFill="0" applyBorder="0" applyAlignment="0" applyProtection="0">
      <alignment vertical="top"/>
      <protection locked="0"/>
    </xf>
    <xf numFmtId="164" fontId="39" fillId="0" borderId="0" applyFont="0" applyFill="0" applyBorder="0" applyAlignment="0" applyProtection="0"/>
    <xf numFmtId="0" fontId="1" fillId="0" borderId="0"/>
    <xf numFmtId="0" fontId="40" fillId="0" borderId="0"/>
    <xf numFmtId="0" fontId="40" fillId="0" borderId="0"/>
    <xf numFmtId="0" fontId="39" fillId="0" borderId="0"/>
    <xf numFmtId="0" fontId="1" fillId="0" borderId="0"/>
    <xf numFmtId="2" fontId="43" fillId="0" borderId="0">
      <alignment horizontal="left" vertical="center" wrapText="1"/>
      <protection locked="0"/>
    </xf>
    <xf numFmtId="0" fontId="31" fillId="0" borderId="0"/>
    <xf numFmtId="0" fontId="1" fillId="0" borderId="0"/>
    <xf numFmtId="0" fontId="51" fillId="0" borderId="0"/>
    <xf numFmtId="164" fontId="39" fillId="0" borderId="0" applyFont="0" applyFill="0" applyBorder="0" applyAlignment="0" applyProtection="0"/>
    <xf numFmtId="0" fontId="1" fillId="0" borderId="0"/>
    <xf numFmtId="0" fontId="1" fillId="0" borderId="0"/>
    <xf numFmtId="4" fontId="57" fillId="0" borderId="0" applyAlignment="0">
      <alignment horizontal="left" vertical="top"/>
    </xf>
    <xf numFmtId="0" fontId="1" fillId="0" borderId="0"/>
    <xf numFmtId="0" fontId="39" fillId="0" borderId="0"/>
    <xf numFmtId="0" fontId="39" fillId="0" borderId="0"/>
  </cellStyleXfs>
  <cellXfs count="221">
    <xf numFmtId="0" fontId="0" fillId="0" borderId="0" xfId="0"/>
    <xf numFmtId="4" fontId="4" fillId="0" borderId="0" xfId="2" applyNumberFormat="1" applyFont="1"/>
    <xf numFmtId="0" fontId="4" fillId="0" borderId="0" xfId="2" applyFont="1"/>
    <xf numFmtId="49" fontId="5" fillId="0" borderId="0" xfId="3" applyNumberFormat="1" applyFont="1" applyAlignment="1">
      <alignment horizontal="center" vertical="center" wrapText="1"/>
    </xf>
    <xf numFmtId="0" fontId="6" fillId="0" borderId="0" xfId="3" applyFont="1"/>
    <xf numFmtId="0" fontId="6" fillId="0" borderId="0" xfId="3" applyFont="1" applyAlignment="1">
      <alignment horizontal="center" vertical="top"/>
    </xf>
    <xf numFmtId="0" fontId="7" fillId="0" borderId="0" xfId="3" applyFont="1" applyAlignment="1">
      <alignment horizontal="left" vertical="top"/>
    </xf>
    <xf numFmtId="0" fontId="7" fillId="0" borderId="0" xfId="3" applyFont="1"/>
    <xf numFmtId="4" fontId="2" fillId="0" borderId="0" xfId="2" applyNumberFormat="1"/>
    <xf numFmtId="4" fontId="4" fillId="0" borderId="6" xfId="2" applyNumberFormat="1" applyFont="1" applyBorder="1"/>
    <xf numFmtId="0" fontId="2" fillId="0" borderId="0" xfId="2" applyAlignment="1">
      <alignment horizontal="center"/>
    </xf>
    <xf numFmtId="0" fontId="4" fillId="0" borderId="6" xfId="2" applyFont="1" applyBorder="1" applyAlignment="1">
      <alignment horizontal="center"/>
    </xf>
    <xf numFmtId="0" fontId="2" fillId="0" borderId="0" xfId="2" applyAlignment="1">
      <alignment vertical="top" wrapText="1"/>
    </xf>
    <xf numFmtId="0" fontId="4" fillId="0" borderId="6" xfId="2" applyFont="1" applyBorder="1" applyAlignment="1">
      <alignment vertical="top" wrapText="1"/>
    </xf>
    <xf numFmtId="165" fontId="4" fillId="0" borderId="6" xfId="2" applyNumberFormat="1" applyFont="1" applyBorder="1" applyAlignment="1">
      <alignment horizontal="left" vertical="top"/>
    </xf>
    <xf numFmtId="0" fontId="8" fillId="4" borderId="0" xfId="3" applyFont="1" applyFill="1"/>
    <xf numFmtId="0" fontId="1" fillId="4" borderId="0" xfId="3" applyFill="1"/>
    <xf numFmtId="0" fontId="1" fillId="4" borderId="0" xfId="3" applyFill="1" applyAlignment="1">
      <alignment vertical="center"/>
    </xf>
    <xf numFmtId="0" fontId="1" fillId="4" borderId="0" xfId="3" applyFill="1" applyAlignment="1">
      <alignment horizontal="right" vertical="center"/>
    </xf>
    <xf numFmtId="4" fontId="1" fillId="4" borderId="0" xfId="3" applyNumberFormat="1" applyFill="1" applyAlignment="1">
      <alignment vertical="center"/>
    </xf>
    <xf numFmtId="49" fontId="1" fillId="4" borderId="0" xfId="3" applyNumberFormat="1" applyFill="1" applyAlignment="1">
      <alignment vertical="center"/>
    </xf>
    <xf numFmtId="3" fontId="13" fillId="0" borderId="0" xfId="0" applyNumberFormat="1" applyFont="1" applyAlignment="1">
      <alignment horizontal="center"/>
    </xf>
    <xf numFmtId="0" fontId="7" fillId="0" borderId="0" xfId="3" applyFont="1" applyAlignment="1">
      <alignment horizontal="center" vertical="top"/>
    </xf>
    <xf numFmtId="0" fontId="14" fillId="0" borderId="0" xfId="0" applyFont="1" applyAlignment="1">
      <alignment vertical="top"/>
    </xf>
    <xf numFmtId="0" fontId="15" fillId="4" borderId="0" xfId="3" applyFont="1" applyFill="1" applyAlignment="1">
      <alignment vertical="top"/>
    </xf>
    <xf numFmtId="0" fontId="16" fillId="0" borderId="0" xfId="0" applyFont="1"/>
    <xf numFmtId="165" fontId="4" fillId="0" borderId="0" xfId="2" applyNumberFormat="1" applyFont="1" applyAlignment="1">
      <alignment horizontal="left" vertical="top"/>
    </xf>
    <xf numFmtId="0" fontId="4" fillId="0" borderId="0" xfId="2" applyFont="1" applyAlignment="1">
      <alignment vertical="top" wrapText="1"/>
    </xf>
    <xf numFmtId="0" fontId="4" fillId="0" borderId="0" xfId="2" applyFont="1" applyAlignment="1">
      <alignment horizontal="center"/>
    </xf>
    <xf numFmtId="0" fontId="3" fillId="0" borderId="0" xfId="2" applyFont="1"/>
    <xf numFmtId="0" fontId="17" fillId="0" borderId="0" xfId="0" applyFont="1"/>
    <xf numFmtId="0" fontId="14" fillId="0" borderId="0" xfId="0" applyFont="1"/>
    <xf numFmtId="0" fontId="14" fillId="0" borderId="0" xfId="0" applyFont="1" applyAlignment="1">
      <alignment vertical="top" wrapText="1"/>
    </xf>
    <xf numFmtId="0" fontId="16" fillId="0" borderId="0" xfId="0" applyFont="1" applyAlignment="1">
      <alignment horizontal="center"/>
    </xf>
    <xf numFmtId="4" fontId="22" fillId="0" borderId="0" xfId="0" applyNumberFormat="1" applyFont="1"/>
    <xf numFmtId="0" fontId="25" fillId="0" borderId="0" xfId="0" applyFont="1" applyAlignment="1">
      <alignment vertical="center"/>
    </xf>
    <xf numFmtId="4" fontId="16" fillId="0" borderId="0" xfId="1" applyNumberFormat="1" applyFont="1"/>
    <xf numFmtId="0" fontId="23" fillId="0" borderId="0" xfId="0" applyFont="1"/>
    <xf numFmtId="165" fontId="25" fillId="0" borderId="0" xfId="0" applyNumberFormat="1" applyFont="1" applyAlignment="1">
      <alignment horizontal="left" vertical="top"/>
    </xf>
    <xf numFmtId="0" fontId="26" fillId="0" borderId="0" xfId="3" applyFont="1" applyAlignment="1">
      <alignment horizontal="left" vertical="top"/>
    </xf>
    <xf numFmtId="0" fontId="16" fillId="0" borderId="0" xfId="3" applyFont="1" applyAlignment="1">
      <alignment horizontal="left" vertical="top"/>
    </xf>
    <xf numFmtId="0" fontId="16" fillId="0" borderId="0" xfId="3" applyFont="1"/>
    <xf numFmtId="0" fontId="21" fillId="0" borderId="0" xfId="0" applyFont="1" applyAlignment="1">
      <alignment vertical="center"/>
    </xf>
    <xf numFmtId="0" fontId="25" fillId="0" borderId="0" xfId="0" applyFont="1"/>
    <xf numFmtId="0" fontId="25" fillId="0" borderId="0" xfId="0" applyFont="1" applyAlignment="1">
      <alignment vertical="top" wrapText="1"/>
    </xf>
    <xf numFmtId="0" fontId="0" fillId="0" borderId="0" xfId="0" applyAlignment="1">
      <alignment wrapText="1"/>
    </xf>
    <xf numFmtId="0" fontId="28" fillId="0" borderId="0" xfId="0" applyFont="1" applyAlignment="1">
      <alignment vertical="center"/>
    </xf>
    <xf numFmtId="0" fontId="25" fillId="0" borderId="0" xfId="5" applyFont="1" applyAlignment="1">
      <alignment horizontal="left" vertical="top" wrapText="1"/>
    </xf>
    <xf numFmtId="0" fontId="20" fillId="0" borderId="0" xfId="0" applyFont="1"/>
    <xf numFmtId="0" fontId="21" fillId="0" borderId="0" xfId="0" applyFont="1"/>
    <xf numFmtId="0" fontId="25" fillId="0" borderId="0" xfId="6" applyFont="1" applyAlignment="1">
      <alignment horizontal="justify" vertical="top"/>
    </xf>
    <xf numFmtId="0" fontId="25" fillId="0" borderId="0" xfId="0" applyFont="1" applyAlignment="1">
      <alignment horizontal="left" vertical="top" wrapText="1"/>
    </xf>
    <xf numFmtId="0" fontId="25" fillId="0" borderId="0" xfId="0" applyFont="1" applyAlignment="1">
      <alignment horizontal="center"/>
    </xf>
    <xf numFmtId="4" fontId="25" fillId="0" borderId="0" xfId="0" applyNumberFormat="1" applyFont="1"/>
    <xf numFmtId="4" fontId="28" fillId="0" borderId="0" xfId="0" applyNumberFormat="1" applyFont="1"/>
    <xf numFmtId="4" fontId="25" fillId="0" borderId="0" xfId="4" applyNumberFormat="1" applyFont="1" applyProtection="1">
      <protection locked="0"/>
    </xf>
    <xf numFmtId="4" fontId="25" fillId="0" borderId="0" xfId="0" applyNumberFormat="1" applyFont="1" applyAlignment="1" applyProtection="1">
      <alignment horizontal="right"/>
      <protection locked="0"/>
    </xf>
    <xf numFmtId="4" fontId="25" fillId="0" borderId="0" xfId="1" applyNumberFormat="1" applyFont="1"/>
    <xf numFmtId="0" fontId="21" fillId="0" borderId="0" xfId="0" applyFont="1" applyAlignment="1">
      <alignment horizontal="center"/>
    </xf>
    <xf numFmtId="49" fontId="25" fillId="0" borderId="0" xfId="0" applyNumberFormat="1" applyFont="1" applyAlignment="1">
      <alignment horizontal="left" vertical="top" wrapText="1"/>
    </xf>
    <xf numFmtId="49" fontId="25" fillId="0" borderId="0" xfId="0" applyNumberFormat="1" applyFont="1" applyAlignment="1">
      <alignment vertical="top" wrapText="1"/>
    </xf>
    <xf numFmtId="4" fontId="21" fillId="0" borderId="0" xfId="0" applyNumberFormat="1" applyFont="1" applyAlignment="1">
      <alignment horizontal="right"/>
    </xf>
    <xf numFmtId="0" fontId="21" fillId="0" borderId="0" xfId="0" applyFont="1" applyAlignment="1">
      <alignment horizontal="right"/>
    </xf>
    <xf numFmtId="0" fontId="35" fillId="0" borderId="0" xfId="0" applyFont="1"/>
    <xf numFmtId="0" fontId="28" fillId="0" borderId="0" xfId="0" applyFont="1"/>
    <xf numFmtId="4" fontId="35" fillId="0" borderId="0" xfId="0" applyNumberFormat="1" applyFont="1" applyAlignment="1">
      <alignment horizontal="right"/>
    </xf>
    <xf numFmtId="165" fontId="4" fillId="5" borderId="0" xfId="0" applyNumberFormat="1" applyFont="1" applyFill="1" applyAlignment="1">
      <alignment horizontal="left" vertical="top"/>
    </xf>
    <xf numFmtId="0" fontId="4" fillId="5" borderId="0" xfId="0" applyFont="1" applyFill="1" applyAlignment="1">
      <alignment horizontal="center"/>
    </xf>
    <xf numFmtId="4" fontId="4" fillId="5" borderId="0" xfId="0" applyNumberFormat="1" applyFont="1" applyFill="1"/>
    <xf numFmtId="165" fontId="12" fillId="5" borderId="14" xfId="0" applyNumberFormat="1" applyFont="1" applyFill="1" applyBorder="1" applyAlignment="1">
      <alignment horizontal="left" vertical="top"/>
    </xf>
    <xf numFmtId="165" fontId="12" fillId="5" borderId="15" xfId="0" applyNumberFormat="1" applyFont="1" applyFill="1" applyBorder="1" applyAlignment="1">
      <alignment horizontal="left" vertical="top"/>
    </xf>
    <xf numFmtId="4" fontId="11" fillId="5" borderId="16" xfId="0" applyNumberFormat="1" applyFont="1" applyFill="1" applyBorder="1" applyAlignment="1">
      <alignment horizontal="center"/>
    </xf>
    <xf numFmtId="0" fontId="25" fillId="6" borderId="0" xfId="0" applyFont="1" applyFill="1"/>
    <xf numFmtId="0" fontId="24" fillId="0" borderId="0" xfId="0" applyFont="1"/>
    <xf numFmtId="165" fontId="13" fillId="5" borderId="13" xfId="0" applyNumberFormat="1" applyFont="1" applyFill="1" applyBorder="1" applyAlignment="1">
      <alignment horizontal="left" vertical="top"/>
    </xf>
    <xf numFmtId="165" fontId="12" fillId="5" borderId="0" xfId="0" applyNumberFormat="1" applyFont="1" applyFill="1" applyAlignment="1">
      <alignment horizontal="left" vertical="top"/>
    </xf>
    <xf numFmtId="4" fontId="11" fillId="5" borderId="0" xfId="0" applyNumberFormat="1" applyFont="1" applyFill="1" applyAlignment="1">
      <alignment horizontal="center"/>
    </xf>
    <xf numFmtId="4" fontId="11" fillId="5" borderId="0" xfId="0" applyNumberFormat="1" applyFont="1" applyFill="1" applyAlignment="1">
      <alignment horizontal="left"/>
    </xf>
    <xf numFmtId="0" fontId="24" fillId="4" borderId="0" xfId="3" applyFont="1" applyFill="1" applyAlignment="1">
      <alignment horizontal="justify" vertical="top" wrapText="1"/>
    </xf>
    <xf numFmtId="0" fontId="25" fillId="0" borderId="0" xfId="0" quotePrefix="1" applyFont="1" applyAlignment="1">
      <alignment vertical="top" wrapText="1"/>
    </xf>
    <xf numFmtId="0" fontId="10" fillId="5" borderId="0" xfId="3" applyFont="1" applyFill="1" applyAlignment="1">
      <alignment vertical="center"/>
    </xf>
    <xf numFmtId="0" fontId="10" fillId="5" borderId="0" xfId="3" applyFont="1" applyFill="1" applyAlignment="1">
      <alignment horizontal="right" vertical="center"/>
    </xf>
    <xf numFmtId="166" fontId="10" fillId="5" borderId="0" xfId="3" applyNumberFormat="1" applyFont="1" applyFill="1" applyAlignment="1">
      <alignment horizontal="right" vertical="center"/>
    </xf>
    <xf numFmtId="49" fontId="10" fillId="5" borderId="7" xfId="3" applyNumberFormat="1" applyFont="1" applyFill="1" applyBorder="1" applyAlignment="1">
      <alignment vertical="center"/>
    </xf>
    <xf numFmtId="0" fontId="10" fillId="5" borderId="8" xfId="3" applyFont="1" applyFill="1" applyBorder="1" applyAlignment="1">
      <alignment horizontal="right" vertical="center"/>
    </xf>
    <xf numFmtId="0" fontId="1" fillId="5" borderId="2" xfId="3" applyFill="1" applyBorder="1" applyAlignment="1">
      <alignment vertical="center"/>
    </xf>
    <xf numFmtId="0" fontId="1" fillId="5" borderId="2" xfId="3" applyFill="1" applyBorder="1" applyAlignment="1">
      <alignment horizontal="right" vertical="center"/>
    </xf>
    <xf numFmtId="0" fontId="9" fillId="5" borderId="7" xfId="3" applyFont="1" applyFill="1" applyBorder="1" applyAlignment="1">
      <alignment horizontal="right" vertical="center"/>
    </xf>
    <xf numFmtId="0" fontId="1" fillId="5" borderId="0" xfId="3" applyFill="1" applyAlignment="1">
      <alignment vertical="center"/>
    </xf>
    <xf numFmtId="0" fontId="1" fillId="5" borderId="0" xfId="3" applyFill="1" applyAlignment="1">
      <alignment horizontal="right" vertical="center"/>
    </xf>
    <xf numFmtId="0" fontId="10" fillId="5" borderId="7" xfId="3" applyFont="1" applyFill="1" applyBorder="1" applyAlignment="1">
      <alignment horizontal="right" vertical="center"/>
    </xf>
    <xf numFmtId="0" fontId="25" fillId="0" borderId="0" xfId="0" applyFont="1" applyAlignment="1">
      <alignment vertical="center" wrapText="1"/>
    </xf>
    <xf numFmtId="0" fontId="41" fillId="5" borderId="0" xfId="0" applyFont="1" applyFill="1" applyAlignment="1">
      <alignment vertical="top" wrapText="1"/>
    </xf>
    <xf numFmtId="0" fontId="41" fillId="5" borderId="0" xfId="0" applyFont="1" applyFill="1" applyAlignment="1">
      <alignment horizontal="center"/>
    </xf>
    <xf numFmtId="4" fontId="41" fillId="5" borderId="0" xfId="0" applyNumberFormat="1" applyFont="1" applyFill="1"/>
    <xf numFmtId="0" fontId="0" fillId="5" borderId="0" xfId="0" applyFill="1"/>
    <xf numFmtId="0" fontId="28" fillId="5" borderId="3" xfId="0" applyFont="1" applyFill="1" applyBorder="1" applyAlignment="1">
      <alignment horizontal="center" vertical="center"/>
    </xf>
    <xf numFmtId="0" fontId="28" fillId="5" borderId="3" xfId="0" applyFont="1" applyFill="1" applyBorder="1" applyAlignment="1">
      <alignment horizontal="center" vertical="center" wrapText="1"/>
    </xf>
    <xf numFmtId="4" fontId="28" fillId="5" borderId="3" xfId="0" applyNumberFormat="1" applyFont="1" applyFill="1" applyBorder="1" applyAlignment="1">
      <alignment horizontal="center"/>
    </xf>
    <xf numFmtId="4" fontId="28" fillId="5" borderId="3" xfId="0" applyNumberFormat="1" applyFont="1" applyFill="1" applyBorder="1" applyAlignment="1">
      <alignment horizontal="right" vertical="center"/>
    </xf>
    <xf numFmtId="4" fontId="28" fillId="5" borderId="3" xfId="0" applyNumberFormat="1" applyFont="1" applyFill="1" applyBorder="1" applyAlignment="1">
      <alignment horizontal="center" vertical="center"/>
    </xf>
    <xf numFmtId="49" fontId="25" fillId="0" borderId="0" xfId="0" applyNumberFormat="1" applyFont="1" applyAlignment="1">
      <alignment vertical="center"/>
    </xf>
    <xf numFmtId="0" fontId="23" fillId="2" borderId="1" xfId="0" applyFont="1" applyFill="1" applyBorder="1" applyAlignment="1">
      <alignment vertical="center"/>
    </xf>
    <xf numFmtId="165" fontId="29" fillId="5" borderId="5" xfId="0" applyNumberFormat="1" applyFont="1" applyFill="1" applyBorder="1" applyAlignment="1">
      <alignment horizontal="left" vertical="top"/>
    </xf>
    <xf numFmtId="4" fontId="42" fillId="5" borderId="5" xfId="0" applyNumberFormat="1" applyFont="1" applyFill="1" applyBorder="1" applyAlignment="1">
      <alignment horizontal="center"/>
    </xf>
    <xf numFmtId="4" fontId="42" fillId="5" borderId="5" xfId="0" applyNumberFormat="1" applyFont="1" applyFill="1" applyBorder="1" applyAlignment="1">
      <alignment horizontal="left" vertical="center"/>
    </xf>
    <xf numFmtId="0" fontId="28" fillId="0" borderId="11" xfId="0" applyFont="1" applyBorder="1" applyAlignment="1">
      <alignment horizontal="center" vertical="center"/>
    </xf>
    <xf numFmtId="0" fontId="28" fillId="0" borderId="11" xfId="0" applyFont="1" applyBorder="1" applyAlignment="1">
      <alignment horizontal="center" vertical="center" wrapText="1"/>
    </xf>
    <xf numFmtId="4" fontId="28" fillId="0" borderId="11" xfId="0" applyNumberFormat="1" applyFont="1" applyBorder="1" applyAlignment="1">
      <alignment horizontal="center"/>
    </xf>
    <xf numFmtId="4" fontId="28" fillId="0" borderId="11" xfId="0" applyNumberFormat="1" applyFont="1" applyBorder="1" applyAlignment="1">
      <alignment horizontal="right" vertical="center"/>
    </xf>
    <xf numFmtId="4" fontId="28" fillId="0" borderId="11" xfId="0" applyNumberFormat="1" applyFont="1" applyBorder="1" applyAlignment="1">
      <alignment horizontal="center" vertical="center"/>
    </xf>
    <xf numFmtId="0" fontId="25" fillId="0" borderId="0" xfId="0" applyFont="1" applyAlignment="1">
      <alignment vertical="top"/>
    </xf>
    <xf numFmtId="164" fontId="25" fillId="0" borderId="0" xfId="11" applyFont="1" applyAlignment="1">
      <alignment horizontal="center" vertical="center"/>
    </xf>
    <xf numFmtId="2" fontId="25" fillId="0" borderId="0" xfId="0" applyNumberFormat="1" applyFont="1" applyAlignment="1">
      <alignment horizontal="center"/>
    </xf>
    <xf numFmtId="4" fontId="25" fillId="0" borderId="0" xfId="0" applyNumberFormat="1" applyFont="1" applyAlignment="1">
      <alignment vertical="center"/>
    </xf>
    <xf numFmtId="4" fontId="25" fillId="0" borderId="0" xfId="0" applyNumberFormat="1" applyFont="1" applyAlignment="1">
      <alignment horizontal="center" vertical="center"/>
    </xf>
    <xf numFmtId="4" fontId="21" fillId="0" borderId="0" xfId="0" applyNumberFormat="1" applyFont="1" applyAlignment="1">
      <alignment horizontal="right" vertical="center"/>
    </xf>
    <xf numFmtId="0" fontId="21" fillId="0" borderId="0" xfId="0" applyFont="1" applyAlignment="1">
      <alignment horizontal="center" vertical="center"/>
    </xf>
    <xf numFmtId="0" fontId="35" fillId="0" borderId="0" xfId="0" applyFont="1" applyAlignment="1">
      <alignment vertical="center"/>
    </xf>
    <xf numFmtId="0" fontId="21" fillId="0" borderId="0" xfId="0" applyFont="1" applyAlignment="1">
      <alignment horizontal="left" vertical="top"/>
    </xf>
    <xf numFmtId="49" fontId="24" fillId="4" borderId="0" xfId="3" applyNumberFormat="1" applyFont="1" applyFill="1" applyAlignment="1">
      <alignment horizontal="justify" vertical="top" wrapText="1"/>
    </xf>
    <xf numFmtId="49" fontId="1" fillId="4" borderId="0" xfId="3" applyNumberFormat="1" applyFill="1"/>
    <xf numFmtId="0" fontId="30" fillId="4" borderId="0" xfId="3" applyFont="1" applyFill="1"/>
    <xf numFmtId="0" fontId="22" fillId="8" borderId="4" xfId="0" applyFont="1" applyFill="1" applyBorder="1" applyAlignment="1">
      <alignment vertical="center"/>
    </xf>
    <xf numFmtId="0" fontId="24" fillId="8" borderId="4" xfId="0" applyFont="1" applyFill="1" applyBorder="1"/>
    <xf numFmtId="0" fontId="25" fillId="8" borderId="0" xfId="0" applyFont="1" applyFill="1"/>
    <xf numFmtId="0" fontId="24" fillId="8" borderId="0" xfId="0" applyFont="1" applyFill="1"/>
    <xf numFmtId="0" fontId="27" fillId="8" borderId="0" xfId="0" applyFont="1" applyFill="1"/>
    <xf numFmtId="49" fontId="9" fillId="7" borderId="7" xfId="3" applyNumberFormat="1" applyFont="1" applyFill="1" applyBorder="1" applyAlignment="1">
      <alignment vertical="center"/>
    </xf>
    <xf numFmtId="0" fontId="1" fillId="7" borderId="8" xfId="3" applyFill="1" applyBorder="1" applyAlignment="1">
      <alignment horizontal="right" vertical="center"/>
    </xf>
    <xf numFmtId="0" fontId="1" fillId="7" borderId="8" xfId="3" applyFill="1" applyBorder="1" applyAlignment="1">
      <alignment vertical="center"/>
    </xf>
    <xf numFmtId="0" fontId="1" fillId="7" borderId="0" xfId="3" applyFill="1" applyAlignment="1">
      <alignment vertical="center"/>
    </xf>
    <xf numFmtId="49" fontId="9" fillId="8" borderId="9" xfId="3" applyNumberFormat="1" applyFont="1" applyFill="1" applyBorder="1" applyAlignment="1">
      <alignment vertical="center"/>
    </xf>
    <xf numFmtId="0" fontId="1" fillId="8" borderId="19" xfId="3" applyFill="1" applyBorder="1" applyAlignment="1">
      <alignment horizontal="right" vertical="center"/>
    </xf>
    <xf numFmtId="4" fontId="1" fillId="8" borderId="0" xfId="3" applyNumberFormat="1" applyFill="1" applyAlignment="1">
      <alignment vertical="center"/>
    </xf>
    <xf numFmtId="49" fontId="9" fillId="9" borderId="7" xfId="3" applyNumberFormat="1" applyFont="1" applyFill="1" applyBorder="1" applyAlignment="1">
      <alignment vertical="center"/>
    </xf>
    <xf numFmtId="0" fontId="1" fillId="9" borderId="7" xfId="3" applyFill="1" applyBorder="1" applyAlignment="1">
      <alignment horizontal="center" vertical="center"/>
    </xf>
    <xf numFmtId="4" fontId="1" fillId="9" borderId="0" xfId="3" applyNumberFormat="1" applyFill="1" applyAlignment="1">
      <alignment vertical="center"/>
    </xf>
    <xf numFmtId="0" fontId="0" fillId="8" borderId="0" xfId="0" applyFill="1"/>
    <xf numFmtId="4" fontId="25" fillId="10" borderId="0" xfId="0" applyNumberFormat="1" applyFont="1" applyFill="1"/>
    <xf numFmtId="166" fontId="22" fillId="8" borderId="0" xfId="0" applyNumberFormat="1" applyFont="1" applyFill="1" applyAlignment="1">
      <alignment horizontal="right" vertical="center"/>
    </xf>
    <xf numFmtId="4" fontId="42" fillId="5" borderId="8" xfId="0" applyNumberFormat="1" applyFont="1" applyFill="1" applyBorder="1" applyAlignment="1">
      <alignment horizontal="left" vertical="center"/>
    </xf>
    <xf numFmtId="49" fontId="48" fillId="4" borderId="0" xfId="3" applyNumberFormat="1" applyFont="1" applyFill="1" applyAlignment="1">
      <alignment horizontal="justify" vertical="top" wrapText="1"/>
    </xf>
    <xf numFmtId="4" fontId="22" fillId="0" borderId="2" xfId="0" applyNumberFormat="1" applyFont="1" applyBorder="1"/>
    <xf numFmtId="49" fontId="21" fillId="0" borderId="0" xfId="0" applyNumberFormat="1" applyFont="1"/>
    <xf numFmtId="49" fontId="28" fillId="0" borderId="0" xfId="0" applyNumberFormat="1" applyFont="1" applyAlignment="1">
      <alignment horizontal="justify" vertical="top" wrapText="1"/>
    </xf>
    <xf numFmtId="4" fontId="25" fillId="0" borderId="2" xfId="0" applyNumberFormat="1" applyFont="1" applyBorder="1" applyAlignment="1" applyProtection="1">
      <alignment horizontal="right"/>
      <protection locked="0"/>
    </xf>
    <xf numFmtId="165" fontId="50" fillId="5" borderId="0" xfId="0" applyNumberFormat="1" applyFont="1" applyFill="1" applyAlignment="1">
      <alignment horizontal="left" vertical="top"/>
    </xf>
    <xf numFmtId="165" fontId="28" fillId="0" borderId="0" xfId="0" applyNumberFormat="1" applyFont="1" applyAlignment="1">
      <alignment horizontal="left" vertical="top"/>
    </xf>
    <xf numFmtId="0" fontId="20" fillId="0" borderId="0" xfId="0" applyFont="1" applyAlignment="1">
      <alignment horizontal="left" vertical="center"/>
    </xf>
    <xf numFmtId="0" fontId="35" fillId="5" borderId="0" xfId="0" applyFont="1" applyFill="1" applyAlignment="1">
      <alignment vertical="center"/>
    </xf>
    <xf numFmtId="4" fontId="36" fillId="10" borderId="0" xfId="0" applyNumberFormat="1" applyFont="1" applyFill="1" applyAlignment="1">
      <alignment horizontal="right"/>
    </xf>
    <xf numFmtId="0" fontId="21" fillId="0" borderId="0" xfId="0" applyFont="1" applyAlignment="1">
      <alignment horizontal="justify" vertical="center" wrapText="1"/>
    </xf>
    <xf numFmtId="4" fontId="36" fillId="0" borderId="0" xfId="0" applyNumberFormat="1" applyFont="1" applyAlignment="1">
      <alignment horizontal="right"/>
    </xf>
    <xf numFmtId="165" fontId="46" fillId="0" borderId="0" xfId="0" applyNumberFormat="1" applyFont="1" applyAlignment="1">
      <alignment horizontal="left" vertical="top"/>
    </xf>
    <xf numFmtId="0" fontId="0" fillId="5" borderId="8" xfId="0" applyFill="1" applyBorder="1"/>
    <xf numFmtId="0" fontId="45" fillId="0" borderId="0" xfId="0" applyFont="1" applyAlignment="1">
      <alignment vertical="top" wrapText="1"/>
    </xf>
    <xf numFmtId="49" fontId="25" fillId="0" borderId="0" xfId="22" applyNumberFormat="1" applyFont="1" applyAlignment="1">
      <alignment horizontal="justify" vertical="center"/>
    </xf>
    <xf numFmtId="168" fontId="21" fillId="0" borderId="0" xfId="0" applyNumberFormat="1" applyFont="1" applyAlignment="1">
      <alignment horizontal="center"/>
    </xf>
    <xf numFmtId="168" fontId="35" fillId="0" borderId="0" xfId="0" applyNumberFormat="1" applyFont="1" applyAlignment="1">
      <alignment horizontal="center"/>
    </xf>
    <xf numFmtId="165" fontId="52" fillId="5" borderId="0" xfId="0" applyNumberFormat="1" applyFont="1" applyFill="1" applyAlignment="1">
      <alignment horizontal="left" vertical="top"/>
    </xf>
    <xf numFmtId="165" fontId="53" fillId="5" borderId="5" xfId="0" applyNumberFormat="1" applyFont="1" applyFill="1" applyBorder="1" applyAlignment="1">
      <alignment horizontal="left" vertical="top"/>
    </xf>
    <xf numFmtId="0" fontId="46" fillId="0" borderId="11" xfId="0" applyFont="1" applyBorder="1" applyAlignment="1">
      <alignment horizontal="center" vertical="center"/>
    </xf>
    <xf numFmtId="0" fontId="44" fillId="0" borderId="0" xfId="0" applyFont="1"/>
    <xf numFmtId="49" fontId="53" fillId="0" borderId="0" xfId="0" applyNumberFormat="1" applyFont="1" applyAlignment="1">
      <alignment horizontal="left" vertical="top" wrapText="1"/>
    </xf>
    <xf numFmtId="0" fontId="54" fillId="2" borderId="1" xfId="0" applyFont="1" applyFill="1" applyBorder="1" applyAlignment="1">
      <alignment vertical="center"/>
    </xf>
    <xf numFmtId="0" fontId="46" fillId="0" borderId="0" xfId="0" applyFont="1" applyAlignment="1">
      <alignment horizontal="center" vertical="top"/>
    </xf>
    <xf numFmtId="0" fontId="55" fillId="0" borderId="0" xfId="0" applyFont="1"/>
    <xf numFmtId="0" fontId="46" fillId="0" borderId="0" xfId="0" applyFont="1" applyAlignment="1">
      <alignment vertical="center"/>
    </xf>
    <xf numFmtId="49" fontId="46" fillId="0" borderId="0" xfId="4" applyNumberFormat="1" applyFont="1" applyAlignment="1">
      <alignment horizontal="center" vertical="top"/>
    </xf>
    <xf numFmtId="0" fontId="48" fillId="8" borderId="4" xfId="0" applyFont="1" applyFill="1" applyBorder="1" applyAlignment="1">
      <alignment vertical="center"/>
    </xf>
    <xf numFmtId="0" fontId="46" fillId="0" borderId="0" xfId="0" applyFont="1"/>
    <xf numFmtId="0" fontId="44" fillId="0" borderId="0" xfId="0" applyFont="1" applyAlignment="1">
      <alignment vertical="center"/>
    </xf>
    <xf numFmtId="0" fontId="55" fillId="0" borderId="0" xfId="0" applyFont="1" applyAlignment="1">
      <alignment horizontal="left" vertical="center"/>
    </xf>
    <xf numFmtId="0" fontId="21" fillId="0" borderId="0" xfId="0" applyFont="1" applyAlignment="1">
      <alignment horizontal="right" vertical="center"/>
    </xf>
    <xf numFmtId="4" fontId="25" fillId="10" borderId="0" xfId="0" applyNumberFormat="1" applyFont="1" applyFill="1" applyAlignment="1">
      <alignment horizontal="right" vertical="center"/>
    </xf>
    <xf numFmtId="0" fontId="58" fillId="0" borderId="0" xfId="3" applyFont="1" applyAlignment="1">
      <alignment horizontal="left" vertical="top"/>
    </xf>
    <xf numFmtId="0" fontId="58" fillId="0" borderId="0" xfId="3" applyFont="1" applyAlignment="1">
      <alignment horizontal="left"/>
    </xf>
    <xf numFmtId="49" fontId="5" fillId="3" borderId="0" xfId="3" applyNumberFormat="1" applyFont="1" applyFill="1" applyAlignment="1">
      <alignment horizontal="center" vertical="center" wrapText="1"/>
    </xf>
    <xf numFmtId="0" fontId="56" fillId="0" borderId="0" xfId="3" applyFont="1"/>
    <xf numFmtId="0" fontId="56" fillId="0" borderId="0" xfId="3" applyFont="1" applyAlignment="1">
      <alignment horizontal="center" vertical="top"/>
    </xf>
    <xf numFmtId="0" fontId="56" fillId="0" borderId="0" xfId="3" applyFont="1" applyAlignment="1">
      <alignment horizontal="left" vertical="top"/>
    </xf>
    <xf numFmtId="0" fontId="47" fillId="0" borderId="0" xfId="3" applyFont="1" applyAlignment="1">
      <alignment horizontal="left" vertical="top"/>
    </xf>
    <xf numFmtId="0" fontId="47" fillId="0" borderId="0" xfId="3" applyFont="1"/>
    <xf numFmtId="4" fontId="21" fillId="0" borderId="0" xfId="24" applyFont="1" applyAlignment="1"/>
    <xf numFmtId="4" fontId="21" fillId="0" borderId="0" xfId="24" applyFont="1" applyAlignment="1">
      <alignment horizontal="center"/>
    </xf>
    <xf numFmtId="4" fontId="21" fillId="0" borderId="0" xfId="24" applyFont="1" applyAlignment="1">
      <alignment horizontal="right"/>
    </xf>
    <xf numFmtId="4" fontId="35" fillId="0" borderId="0" xfId="24" applyFont="1" applyAlignment="1">
      <alignment horizontal="right"/>
    </xf>
    <xf numFmtId="4" fontId="21" fillId="0" borderId="0" xfId="24" applyFont="1" applyAlignment="1">
      <alignment vertical="top" wrapText="1"/>
    </xf>
    <xf numFmtId="4" fontId="21" fillId="0" borderId="0" xfId="24" applyFont="1" applyAlignment="1">
      <alignment wrapText="1"/>
    </xf>
    <xf numFmtId="169" fontId="61" fillId="0" borderId="0" xfId="0" applyNumberFormat="1" applyFont="1" applyAlignment="1">
      <alignment horizontal="left" vertical="top"/>
    </xf>
    <xf numFmtId="0" fontId="2" fillId="0" borderId="0" xfId="27" quotePrefix="1" applyFont="1" applyAlignment="1">
      <alignment horizontal="justify" vertical="top" wrapText="1"/>
    </xf>
    <xf numFmtId="4" fontId="19" fillId="0" borderId="0" xfId="0" applyNumberFormat="1" applyFont="1"/>
    <xf numFmtId="0" fontId="26" fillId="0" borderId="0" xfId="3" applyFont="1" applyAlignment="1">
      <alignment horizontal="left" vertical="top"/>
    </xf>
    <xf numFmtId="14" fontId="1" fillId="0" borderId="0" xfId="3" applyNumberFormat="1" applyAlignment="1">
      <alignment horizontal="left" vertical="top"/>
    </xf>
    <xf numFmtId="0" fontId="60" fillId="0" borderId="0" xfId="3" applyFont="1" applyAlignment="1">
      <alignment horizontal="center" vertical="top"/>
    </xf>
    <xf numFmtId="0" fontId="59" fillId="0" borderId="0" xfId="3" applyFont="1" applyAlignment="1">
      <alignment horizontal="center" vertical="top"/>
    </xf>
    <xf numFmtId="4" fontId="34" fillId="0" borderId="10" xfId="0" applyNumberFormat="1" applyFont="1" applyBorder="1" applyAlignment="1">
      <alignment horizontal="center" vertical="center" wrapText="1"/>
    </xf>
    <xf numFmtId="167" fontId="22" fillId="8" borderId="4" xfId="0" applyNumberFormat="1" applyFont="1" applyFill="1" applyBorder="1" applyAlignment="1">
      <alignment horizontal="right" vertical="center"/>
    </xf>
    <xf numFmtId="165" fontId="33" fillId="0" borderId="10" xfId="0" applyNumberFormat="1" applyFont="1" applyBorder="1" applyAlignment="1">
      <alignment horizontal="left" vertical="top"/>
    </xf>
    <xf numFmtId="0" fontId="29" fillId="0" borderId="10" xfId="0" applyFont="1" applyBorder="1" applyAlignment="1">
      <alignment horizontal="center" vertical="center" wrapText="1"/>
    </xf>
    <xf numFmtId="165" fontId="29" fillId="0" borderId="10" xfId="0" applyNumberFormat="1" applyFont="1" applyBorder="1" applyAlignment="1">
      <alignment horizontal="left" vertical="top"/>
    </xf>
    <xf numFmtId="0" fontId="0" fillId="0" borderId="10" xfId="0" applyBorder="1" applyAlignment="1">
      <alignment horizontal="center" vertical="center"/>
    </xf>
    <xf numFmtId="49" fontId="49" fillId="0" borderId="0" xfId="0" applyNumberFormat="1" applyFont="1" applyAlignment="1">
      <alignment horizontal="left" vertical="top" wrapText="1"/>
    </xf>
    <xf numFmtId="49" fontId="25" fillId="0" borderId="0" xfId="0" applyNumberFormat="1" applyFont="1" applyAlignment="1">
      <alignment horizontal="left" vertical="top" wrapText="1"/>
    </xf>
    <xf numFmtId="0" fontId="25" fillId="0" borderId="0" xfId="0" applyFont="1" applyAlignment="1">
      <alignment horizontal="left" vertical="top" wrapText="1"/>
    </xf>
    <xf numFmtId="0" fontId="14" fillId="0" borderId="0" xfId="0" applyFont="1" applyAlignment="1">
      <alignment horizontal="left" vertical="top" wrapText="1"/>
    </xf>
    <xf numFmtId="167" fontId="10" fillId="9" borderId="8" xfId="3" applyNumberFormat="1" applyFont="1" applyFill="1" applyBorder="1" applyAlignment="1">
      <alignment horizontal="center" vertical="center"/>
    </xf>
    <xf numFmtId="4" fontId="3" fillId="5" borderId="17" xfId="0" applyNumberFormat="1" applyFont="1" applyFill="1" applyBorder="1" applyAlignment="1">
      <alignment horizontal="left"/>
    </xf>
    <xf numFmtId="4" fontId="3" fillId="5" borderId="18" xfId="0" applyNumberFormat="1" applyFont="1" applyFill="1" applyBorder="1" applyAlignment="1">
      <alignment horizontal="left"/>
    </xf>
    <xf numFmtId="167" fontId="10" fillId="5" borderId="8" xfId="3" applyNumberFormat="1" applyFont="1" applyFill="1" applyBorder="1" applyAlignment="1">
      <alignment horizontal="center" vertical="center"/>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4"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25" xfId="0" applyFont="1" applyFill="1" applyBorder="1" applyAlignment="1">
      <alignment horizontal="center" vertical="center" wrapText="1"/>
    </xf>
    <xf numFmtId="167" fontId="10" fillId="8" borderId="12" xfId="3" applyNumberFormat="1" applyFont="1" applyFill="1" applyBorder="1" applyAlignment="1">
      <alignment horizontal="center" vertical="center"/>
    </xf>
  </cellXfs>
  <cellStyles count="28">
    <cellStyle name="Comma" xfId="11" builtinId="3"/>
    <cellStyle name="Comma 6 2" xfId="21" xr:uid="{428ED845-B35B-4AFC-90CC-78CDA874EA51}"/>
    <cellStyle name="ED Troškovnik" xfId="24" xr:uid="{D1240962-F11F-48E7-8DF6-39706EC3180F}"/>
    <cellStyle name="Hyperlink 2" xfId="10" xr:uid="{00000000-0005-0000-0000-000003000000}"/>
    <cellStyle name="merge" xfId="7" xr:uid="{00000000-0005-0000-0000-000004000000}"/>
    <cellStyle name="Normal" xfId="0" builtinId="0"/>
    <cellStyle name="Normal 10 2" xfId="23" xr:uid="{B45BAD06-50F8-43EA-85F0-F54BB47DAC52}"/>
    <cellStyle name="Normal 11" xfId="26" xr:uid="{5672FDA6-F8D0-4A27-A5C2-71E913F17F16}"/>
    <cellStyle name="Normal 11 31" xfId="13" xr:uid="{00000000-0005-0000-0000-000006000000}"/>
    <cellStyle name="Normal 11 32" xfId="14" xr:uid="{00000000-0005-0000-0000-000007000000}"/>
    <cellStyle name="Normal 12" xfId="27" xr:uid="{FB59F263-30F2-4051-B8DB-4C8E3FAEEA5A}"/>
    <cellStyle name="Normal 197 2" xfId="12" xr:uid="{00000000-0005-0000-0000-000008000000}"/>
    <cellStyle name="Normal 2" xfId="2" xr:uid="{00000000-0005-0000-0000-000009000000}"/>
    <cellStyle name="Normal 2 2" xfId="3" xr:uid="{00000000-0005-0000-0000-00000A000000}"/>
    <cellStyle name="Normal 2 4" xfId="19" xr:uid="{A35D2A40-20D4-4E6C-8D6B-CAFC6B193A7C}"/>
    <cellStyle name="Normal 2 4 2" xfId="18" xr:uid="{1E4FB033-43DC-49FA-889A-41ADAC7C661E}"/>
    <cellStyle name="Normal 3" xfId="8" xr:uid="{00000000-0005-0000-0000-00000B000000}"/>
    <cellStyle name="Normal 3 13" xfId="25" xr:uid="{EE419B19-3B1B-447B-8795-7DC6F86758A4}"/>
    <cellStyle name="Normal 4" xfId="9" xr:uid="{00000000-0005-0000-0000-00000C000000}"/>
    <cellStyle name="Normal 5" xfId="17" xr:uid="{7178468D-2744-4CB3-8B5E-4B13A4BB352C}"/>
    <cellStyle name="Normal 6" xfId="15" xr:uid="{00000000-0005-0000-0000-00000D000000}"/>
    <cellStyle name="Normal 76" xfId="22" xr:uid="{92F09B5D-5828-4CB5-AC59-7126F6C55C65}"/>
    <cellStyle name="Normal_HR7-Z214" xfId="4" xr:uid="{00000000-0005-0000-0000-00000E000000}"/>
    <cellStyle name="Normal_PONUDA PARMA IV" xfId="1" xr:uid="{00000000-0005-0000-0000-00000F000000}"/>
    <cellStyle name="Normal_Sheet1" xfId="5" xr:uid="{00000000-0005-0000-0000-000010000000}"/>
    <cellStyle name="Normal_TROSKOVNIK-revizija2" xfId="6" xr:uid="{00000000-0005-0000-0000-000013000000}"/>
    <cellStyle name="Normalno 2" xfId="20" xr:uid="{4EA3D398-E502-4F02-BF94-FF90DDED375D}"/>
    <cellStyle name="Normalno 2 2" xfId="16" xr:uid="{00000000-0005-0000-0000-000014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Zeros="0" view="pageBreakPreview" zoomScaleNormal="100" zoomScaleSheetLayoutView="100" workbookViewId="0">
      <selection activeCell="C17" sqref="C17"/>
    </sheetView>
  </sheetViews>
  <sheetFormatPr defaultColWidth="10" defaultRowHeight="15"/>
  <cols>
    <col min="1" max="1" width="4.7109375" style="4" customWidth="1"/>
    <col min="2" max="2" width="21.28515625" style="5" customWidth="1"/>
    <col min="3" max="3" width="30.7109375" style="4" bestFit="1" customWidth="1"/>
    <col min="4" max="4" width="9.7109375" style="4" customWidth="1"/>
    <col min="5" max="5" width="10" style="4" customWidth="1"/>
    <col min="6" max="6" width="10.28515625" style="4" customWidth="1"/>
    <col min="7" max="7" width="10" style="4"/>
    <col min="8" max="8" width="10.7109375" style="4" customWidth="1"/>
    <col min="9" max="9" width="11" style="4" customWidth="1"/>
    <col min="10" max="10" width="10.28515625" style="4" customWidth="1"/>
    <col min="11" max="256" width="10" style="4"/>
    <col min="257" max="257" width="4.7109375" style="4" customWidth="1"/>
    <col min="258" max="258" width="21.28515625" style="4" customWidth="1"/>
    <col min="259" max="259" width="30.7109375" style="4" bestFit="1" customWidth="1"/>
    <col min="260" max="260" width="9.7109375" style="4" customWidth="1"/>
    <col min="261" max="261" width="10" style="4" customWidth="1"/>
    <col min="262" max="262" width="10.28515625" style="4" customWidth="1"/>
    <col min="263" max="263" width="10" style="4"/>
    <col min="264" max="264" width="10.7109375" style="4" customWidth="1"/>
    <col min="265" max="265" width="11" style="4" customWidth="1"/>
    <col min="266" max="266" width="10.28515625" style="4" customWidth="1"/>
    <col min="267" max="512" width="10" style="4"/>
    <col min="513" max="513" width="4.7109375" style="4" customWidth="1"/>
    <col min="514" max="514" width="21.28515625" style="4" customWidth="1"/>
    <col min="515" max="515" width="30.7109375" style="4" bestFit="1" customWidth="1"/>
    <col min="516" max="516" width="9.7109375" style="4" customWidth="1"/>
    <col min="517" max="517" width="10" style="4" customWidth="1"/>
    <col min="518" max="518" width="10.28515625" style="4" customWidth="1"/>
    <col min="519" max="519" width="10" style="4"/>
    <col min="520" max="520" width="10.7109375" style="4" customWidth="1"/>
    <col min="521" max="521" width="11" style="4" customWidth="1"/>
    <col min="522" max="522" width="10.28515625" style="4" customWidth="1"/>
    <col min="523" max="768" width="10" style="4"/>
    <col min="769" max="769" width="4.7109375" style="4" customWidth="1"/>
    <col min="770" max="770" width="21.28515625" style="4" customWidth="1"/>
    <col min="771" max="771" width="30.7109375" style="4" bestFit="1" customWidth="1"/>
    <col min="772" max="772" width="9.7109375" style="4" customWidth="1"/>
    <col min="773" max="773" width="10" style="4" customWidth="1"/>
    <col min="774" max="774" width="10.28515625" style="4" customWidth="1"/>
    <col min="775" max="775" width="10" style="4"/>
    <col min="776" max="776" width="10.7109375" style="4" customWidth="1"/>
    <col min="777" max="777" width="11" style="4" customWidth="1"/>
    <col min="778" max="778" width="10.28515625" style="4" customWidth="1"/>
    <col min="779" max="1024" width="10" style="4"/>
    <col min="1025" max="1025" width="4.7109375" style="4" customWidth="1"/>
    <col min="1026" max="1026" width="21.28515625" style="4" customWidth="1"/>
    <col min="1027" max="1027" width="30.7109375" style="4" bestFit="1" customWidth="1"/>
    <col min="1028" max="1028" width="9.7109375" style="4" customWidth="1"/>
    <col min="1029" max="1029" width="10" style="4" customWidth="1"/>
    <col min="1030" max="1030" width="10.28515625" style="4" customWidth="1"/>
    <col min="1031" max="1031" width="10" style="4"/>
    <col min="1032" max="1032" width="10.7109375" style="4" customWidth="1"/>
    <col min="1033" max="1033" width="11" style="4" customWidth="1"/>
    <col min="1034" max="1034" width="10.28515625" style="4" customWidth="1"/>
    <col min="1035" max="1280" width="10" style="4"/>
    <col min="1281" max="1281" width="4.7109375" style="4" customWidth="1"/>
    <col min="1282" max="1282" width="21.28515625" style="4" customWidth="1"/>
    <col min="1283" max="1283" width="30.7109375" style="4" bestFit="1" customWidth="1"/>
    <col min="1284" max="1284" width="9.7109375" style="4" customWidth="1"/>
    <col min="1285" max="1285" width="10" style="4" customWidth="1"/>
    <col min="1286" max="1286" width="10.28515625" style="4" customWidth="1"/>
    <col min="1287" max="1287" width="10" style="4"/>
    <col min="1288" max="1288" width="10.7109375" style="4" customWidth="1"/>
    <col min="1289" max="1289" width="11" style="4" customWidth="1"/>
    <col min="1290" max="1290" width="10.28515625" style="4" customWidth="1"/>
    <col min="1291" max="1536" width="10" style="4"/>
    <col min="1537" max="1537" width="4.7109375" style="4" customWidth="1"/>
    <col min="1538" max="1538" width="21.28515625" style="4" customWidth="1"/>
    <col min="1539" max="1539" width="30.7109375" style="4" bestFit="1" customWidth="1"/>
    <col min="1540" max="1540" width="9.7109375" style="4" customWidth="1"/>
    <col min="1541" max="1541" width="10" style="4" customWidth="1"/>
    <col min="1542" max="1542" width="10.28515625" style="4" customWidth="1"/>
    <col min="1543" max="1543" width="10" style="4"/>
    <col min="1544" max="1544" width="10.7109375" style="4" customWidth="1"/>
    <col min="1545" max="1545" width="11" style="4" customWidth="1"/>
    <col min="1546" max="1546" width="10.28515625" style="4" customWidth="1"/>
    <col min="1547" max="1792" width="10" style="4"/>
    <col min="1793" max="1793" width="4.7109375" style="4" customWidth="1"/>
    <col min="1794" max="1794" width="21.28515625" style="4" customWidth="1"/>
    <col min="1795" max="1795" width="30.7109375" style="4" bestFit="1" customWidth="1"/>
    <col min="1796" max="1796" width="9.7109375" style="4" customWidth="1"/>
    <col min="1797" max="1797" width="10" style="4" customWidth="1"/>
    <col min="1798" max="1798" width="10.28515625" style="4" customWidth="1"/>
    <col min="1799" max="1799" width="10" style="4"/>
    <col min="1800" max="1800" width="10.7109375" style="4" customWidth="1"/>
    <col min="1801" max="1801" width="11" style="4" customWidth="1"/>
    <col min="1802" max="1802" width="10.28515625" style="4" customWidth="1"/>
    <col min="1803" max="2048" width="10" style="4"/>
    <col min="2049" max="2049" width="4.7109375" style="4" customWidth="1"/>
    <col min="2050" max="2050" width="21.28515625" style="4" customWidth="1"/>
    <col min="2051" max="2051" width="30.7109375" style="4" bestFit="1" customWidth="1"/>
    <col min="2052" max="2052" width="9.7109375" style="4" customWidth="1"/>
    <col min="2053" max="2053" width="10" style="4" customWidth="1"/>
    <col min="2054" max="2054" width="10.28515625" style="4" customWidth="1"/>
    <col min="2055" max="2055" width="10" style="4"/>
    <col min="2056" max="2056" width="10.7109375" style="4" customWidth="1"/>
    <col min="2057" max="2057" width="11" style="4" customWidth="1"/>
    <col min="2058" max="2058" width="10.28515625" style="4" customWidth="1"/>
    <col min="2059" max="2304" width="10" style="4"/>
    <col min="2305" max="2305" width="4.7109375" style="4" customWidth="1"/>
    <col min="2306" max="2306" width="21.28515625" style="4" customWidth="1"/>
    <col min="2307" max="2307" width="30.7109375" style="4" bestFit="1" customWidth="1"/>
    <col min="2308" max="2308" width="9.7109375" style="4" customWidth="1"/>
    <col min="2309" max="2309" width="10" style="4" customWidth="1"/>
    <col min="2310" max="2310" width="10.28515625" style="4" customWidth="1"/>
    <col min="2311" max="2311" width="10" style="4"/>
    <col min="2312" max="2312" width="10.7109375" style="4" customWidth="1"/>
    <col min="2313" max="2313" width="11" style="4" customWidth="1"/>
    <col min="2314" max="2314" width="10.28515625" style="4" customWidth="1"/>
    <col min="2315" max="2560" width="10" style="4"/>
    <col min="2561" max="2561" width="4.7109375" style="4" customWidth="1"/>
    <col min="2562" max="2562" width="21.28515625" style="4" customWidth="1"/>
    <col min="2563" max="2563" width="30.7109375" style="4" bestFit="1" customWidth="1"/>
    <col min="2564" max="2564" width="9.7109375" style="4" customWidth="1"/>
    <col min="2565" max="2565" width="10" style="4" customWidth="1"/>
    <col min="2566" max="2566" width="10.28515625" style="4" customWidth="1"/>
    <col min="2567" max="2567" width="10" style="4"/>
    <col min="2568" max="2568" width="10.7109375" style="4" customWidth="1"/>
    <col min="2569" max="2569" width="11" style="4" customWidth="1"/>
    <col min="2570" max="2570" width="10.28515625" style="4" customWidth="1"/>
    <col min="2571" max="2816" width="10" style="4"/>
    <col min="2817" max="2817" width="4.7109375" style="4" customWidth="1"/>
    <col min="2818" max="2818" width="21.28515625" style="4" customWidth="1"/>
    <col min="2819" max="2819" width="30.7109375" style="4" bestFit="1" customWidth="1"/>
    <col min="2820" max="2820" width="9.7109375" style="4" customWidth="1"/>
    <col min="2821" max="2821" width="10" style="4" customWidth="1"/>
    <col min="2822" max="2822" width="10.28515625" style="4" customWidth="1"/>
    <col min="2823" max="2823" width="10" style="4"/>
    <col min="2824" max="2824" width="10.7109375" style="4" customWidth="1"/>
    <col min="2825" max="2825" width="11" style="4" customWidth="1"/>
    <col min="2826" max="2826" width="10.28515625" style="4" customWidth="1"/>
    <col min="2827" max="3072" width="10" style="4"/>
    <col min="3073" max="3073" width="4.7109375" style="4" customWidth="1"/>
    <col min="3074" max="3074" width="21.28515625" style="4" customWidth="1"/>
    <col min="3075" max="3075" width="30.7109375" style="4" bestFit="1" customWidth="1"/>
    <col min="3076" max="3076" width="9.7109375" style="4" customWidth="1"/>
    <col min="3077" max="3077" width="10" style="4" customWidth="1"/>
    <col min="3078" max="3078" width="10.28515625" style="4" customWidth="1"/>
    <col min="3079" max="3079" width="10" style="4"/>
    <col min="3080" max="3080" width="10.7109375" style="4" customWidth="1"/>
    <col min="3081" max="3081" width="11" style="4" customWidth="1"/>
    <col min="3082" max="3082" width="10.28515625" style="4" customWidth="1"/>
    <col min="3083" max="3328" width="10" style="4"/>
    <col min="3329" max="3329" width="4.7109375" style="4" customWidth="1"/>
    <col min="3330" max="3330" width="21.28515625" style="4" customWidth="1"/>
    <col min="3331" max="3331" width="30.7109375" style="4" bestFit="1" customWidth="1"/>
    <col min="3332" max="3332" width="9.7109375" style="4" customWidth="1"/>
    <col min="3333" max="3333" width="10" style="4" customWidth="1"/>
    <col min="3334" max="3334" width="10.28515625" style="4" customWidth="1"/>
    <col min="3335" max="3335" width="10" style="4"/>
    <col min="3336" max="3336" width="10.7109375" style="4" customWidth="1"/>
    <col min="3337" max="3337" width="11" style="4" customWidth="1"/>
    <col min="3338" max="3338" width="10.28515625" style="4" customWidth="1"/>
    <col min="3339" max="3584" width="10" style="4"/>
    <col min="3585" max="3585" width="4.7109375" style="4" customWidth="1"/>
    <col min="3586" max="3586" width="21.28515625" style="4" customWidth="1"/>
    <col min="3587" max="3587" width="30.7109375" style="4" bestFit="1" customWidth="1"/>
    <col min="3588" max="3588" width="9.7109375" style="4" customWidth="1"/>
    <col min="3589" max="3589" width="10" style="4" customWidth="1"/>
    <col min="3590" max="3590" width="10.28515625" style="4" customWidth="1"/>
    <col min="3591" max="3591" width="10" style="4"/>
    <col min="3592" max="3592" width="10.7109375" style="4" customWidth="1"/>
    <col min="3593" max="3593" width="11" style="4" customWidth="1"/>
    <col min="3594" max="3594" width="10.28515625" style="4" customWidth="1"/>
    <col min="3595" max="3840" width="10" style="4"/>
    <col min="3841" max="3841" width="4.7109375" style="4" customWidth="1"/>
    <col min="3842" max="3842" width="21.28515625" style="4" customWidth="1"/>
    <col min="3843" max="3843" width="30.7109375" style="4" bestFit="1" customWidth="1"/>
    <col min="3844" max="3844" width="9.7109375" style="4" customWidth="1"/>
    <col min="3845" max="3845" width="10" style="4" customWidth="1"/>
    <col min="3846" max="3846" width="10.28515625" style="4" customWidth="1"/>
    <col min="3847" max="3847" width="10" style="4"/>
    <col min="3848" max="3848" width="10.7109375" style="4" customWidth="1"/>
    <col min="3849" max="3849" width="11" style="4" customWidth="1"/>
    <col min="3850" max="3850" width="10.28515625" style="4" customWidth="1"/>
    <col min="3851" max="4096" width="10" style="4"/>
    <col min="4097" max="4097" width="4.7109375" style="4" customWidth="1"/>
    <col min="4098" max="4098" width="21.28515625" style="4" customWidth="1"/>
    <col min="4099" max="4099" width="30.7109375" style="4" bestFit="1" customWidth="1"/>
    <col min="4100" max="4100" width="9.7109375" style="4" customWidth="1"/>
    <col min="4101" max="4101" width="10" style="4" customWidth="1"/>
    <col min="4102" max="4102" width="10.28515625" style="4" customWidth="1"/>
    <col min="4103" max="4103" width="10" style="4"/>
    <col min="4104" max="4104" width="10.7109375" style="4" customWidth="1"/>
    <col min="4105" max="4105" width="11" style="4" customWidth="1"/>
    <col min="4106" max="4106" width="10.28515625" style="4" customWidth="1"/>
    <col min="4107" max="4352" width="10" style="4"/>
    <col min="4353" max="4353" width="4.7109375" style="4" customWidth="1"/>
    <col min="4354" max="4354" width="21.28515625" style="4" customWidth="1"/>
    <col min="4355" max="4355" width="30.7109375" style="4" bestFit="1" customWidth="1"/>
    <col min="4356" max="4356" width="9.7109375" style="4" customWidth="1"/>
    <col min="4357" max="4357" width="10" style="4" customWidth="1"/>
    <col min="4358" max="4358" width="10.28515625" style="4" customWidth="1"/>
    <col min="4359" max="4359" width="10" style="4"/>
    <col min="4360" max="4360" width="10.7109375" style="4" customWidth="1"/>
    <col min="4361" max="4361" width="11" style="4" customWidth="1"/>
    <col min="4362" max="4362" width="10.28515625" style="4" customWidth="1"/>
    <col min="4363" max="4608" width="10" style="4"/>
    <col min="4609" max="4609" width="4.7109375" style="4" customWidth="1"/>
    <col min="4610" max="4610" width="21.28515625" style="4" customWidth="1"/>
    <col min="4611" max="4611" width="30.7109375" style="4" bestFit="1" customWidth="1"/>
    <col min="4612" max="4612" width="9.7109375" style="4" customWidth="1"/>
    <col min="4613" max="4613" width="10" style="4" customWidth="1"/>
    <col min="4614" max="4614" width="10.28515625" style="4" customWidth="1"/>
    <col min="4615" max="4615" width="10" style="4"/>
    <col min="4616" max="4616" width="10.7109375" style="4" customWidth="1"/>
    <col min="4617" max="4617" width="11" style="4" customWidth="1"/>
    <col min="4618" max="4618" width="10.28515625" style="4" customWidth="1"/>
    <col min="4619" max="4864" width="10" style="4"/>
    <col min="4865" max="4865" width="4.7109375" style="4" customWidth="1"/>
    <col min="4866" max="4866" width="21.28515625" style="4" customWidth="1"/>
    <col min="4867" max="4867" width="30.7109375" style="4" bestFit="1" customWidth="1"/>
    <col min="4868" max="4868" width="9.7109375" style="4" customWidth="1"/>
    <col min="4869" max="4869" width="10" style="4" customWidth="1"/>
    <col min="4870" max="4870" width="10.28515625" style="4" customWidth="1"/>
    <col min="4871" max="4871" width="10" style="4"/>
    <col min="4872" max="4872" width="10.7109375" style="4" customWidth="1"/>
    <col min="4873" max="4873" width="11" style="4" customWidth="1"/>
    <col min="4874" max="4874" width="10.28515625" style="4" customWidth="1"/>
    <col min="4875" max="5120" width="10" style="4"/>
    <col min="5121" max="5121" width="4.7109375" style="4" customWidth="1"/>
    <col min="5122" max="5122" width="21.28515625" style="4" customWidth="1"/>
    <col min="5123" max="5123" width="30.7109375" style="4" bestFit="1" customWidth="1"/>
    <col min="5124" max="5124" width="9.7109375" style="4" customWidth="1"/>
    <col min="5125" max="5125" width="10" style="4" customWidth="1"/>
    <col min="5126" max="5126" width="10.28515625" style="4" customWidth="1"/>
    <col min="5127" max="5127" width="10" style="4"/>
    <col min="5128" max="5128" width="10.7109375" style="4" customWidth="1"/>
    <col min="5129" max="5129" width="11" style="4" customWidth="1"/>
    <col min="5130" max="5130" width="10.28515625" style="4" customWidth="1"/>
    <col min="5131" max="5376" width="10" style="4"/>
    <col min="5377" max="5377" width="4.7109375" style="4" customWidth="1"/>
    <col min="5378" max="5378" width="21.28515625" style="4" customWidth="1"/>
    <col min="5379" max="5379" width="30.7109375" style="4" bestFit="1" customWidth="1"/>
    <col min="5380" max="5380" width="9.7109375" style="4" customWidth="1"/>
    <col min="5381" max="5381" width="10" style="4" customWidth="1"/>
    <col min="5382" max="5382" width="10.28515625" style="4" customWidth="1"/>
    <col min="5383" max="5383" width="10" style="4"/>
    <col min="5384" max="5384" width="10.7109375" style="4" customWidth="1"/>
    <col min="5385" max="5385" width="11" style="4" customWidth="1"/>
    <col min="5386" max="5386" width="10.28515625" style="4" customWidth="1"/>
    <col min="5387" max="5632" width="10" style="4"/>
    <col min="5633" max="5633" width="4.7109375" style="4" customWidth="1"/>
    <col min="5634" max="5634" width="21.28515625" style="4" customWidth="1"/>
    <col min="5635" max="5635" width="30.7109375" style="4" bestFit="1" customWidth="1"/>
    <col min="5636" max="5636" width="9.7109375" style="4" customWidth="1"/>
    <col min="5637" max="5637" width="10" style="4" customWidth="1"/>
    <col min="5638" max="5638" width="10.28515625" style="4" customWidth="1"/>
    <col min="5639" max="5639" width="10" style="4"/>
    <col min="5640" max="5640" width="10.7109375" style="4" customWidth="1"/>
    <col min="5641" max="5641" width="11" style="4" customWidth="1"/>
    <col min="5642" max="5642" width="10.28515625" style="4" customWidth="1"/>
    <col min="5643" max="5888" width="10" style="4"/>
    <col min="5889" max="5889" width="4.7109375" style="4" customWidth="1"/>
    <col min="5890" max="5890" width="21.28515625" style="4" customWidth="1"/>
    <col min="5891" max="5891" width="30.7109375" style="4" bestFit="1" customWidth="1"/>
    <col min="5892" max="5892" width="9.7109375" style="4" customWidth="1"/>
    <col min="5893" max="5893" width="10" style="4" customWidth="1"/>
    <col min="5894" max="5894" width="10.28515625" style="4" customWidth="1"/>
    <col min="5895" max="5895" width="10" style="4"/>
    <col min="5896" max="5896" width="10.7109375" style="4" customWidth="1"/>
    <col min="5897" max="5897" width="11" style="4" customWidth="1"/>
    <col min="5898" max="5898" width="10.28515625" style="4" customWidth="1"/>
    <col min="5899" max="6144" width="10" style="4"/>
    <col min="6145" max="6145" width="4.7109375" style="4" customWidth="1"/>
    <col min="6146" max="6146" width="21.28515625" style="4" customWidth="1"/>
    <col min="6147" max="6147" width="30.7109375" style="4" bestFit="1" customWidth="1"/>
    <col min="6148" max="6148" width="9.7109375" style="4" customWidth="1"/>
    <col min="6149" max="6149" width="10" style="4" customWidth="1"/>
    <col min="6150" max="6150" width="10.28515625" style="4" customWidth="1"/>
    <col min="6151" max="6151" width="10" style="4"/>
    <col min="6152" max="6152" width="10.7109375" style="4" customWidth="1"/>
    <col min="6153" max="6153" width="11" style="4" customWidth="1"/>
    <col min="6154" max="6154" width="10.28515625" style="4" customWidth="1"/>
    <col min="6155" max="6400" width="10" style="4"/>
    <col min="6401" max="6401" width="4.7109375" style="4" customWidth="1"/>
    <col min="6402" max="6402" width="21.28515625" style="4" customWidth="1"/>
    <col min="6403" max="6403" width="30.7109375" style="4" bestFit="1" customWidth="1"/>
    <col min="6404" max="6404" width="9.7109375" style="4" customWidth="1"/>
    <col min="6405" max="6405" width="10" style="4" customWidth="1"/>
    <col min="6406" max="6406" width="10.28515625" style="4" customWidth="1"/>
    <col min="6407" max="6407" width="10" style="4"/>
    <col min="6408" max="6408" width="10.7109375" style="4" customWidth="1"/>
    <col min="6409" max="6409" width="11" style="4" customWidth="1"/>
    <col min="6410" max="6410" width="10.28515625" style="4" customWidth="1"/>
    <col min="6411" max="6656" width="10" style="4"/>
    <col min="6657" max="6657" width="4.7109375" style="4" customWidth="1"/>
    <col min="6658" max="6658" width="21.28515625" style="4" customWidth="1"/>
    <col min="6659" max="6659" width="30.7109375" style="4" bestFit="1" customWidth="1"/>
    <col min="6660" max="6660" width="9.7109375" style="4" customWidth="1"/>
    <col min="6661" max="6661" width="10" style="4" customWidth="1"/>
    <col min="6662" max="6662" width="10.28515625" style="4" customWidth="1"/>
    <col min="6663" max="6663" width="10" style="4"/>
    <col min="6664" max="6664" width="10.7109375" style="4" customWidth="1"/>
    <col min="6665" max="6665" width="11" style="4" customWidth="1"/>
    <col min="6666" max="6666" width="10.28515625" style="4" customWidth="1"/>
    <col min="6667" max="6912" width="10" style="4"/>
    <col min="6913" max="6913" width="4.7109375" style="4" customWidth="1"/>
    <col min="6914" max="6914" width="21.28515625" style="4" customWidth="1"/>
    <col min="6915" max="6915" width="30.7109375" style="4" bestFit="1" customWidth="1"/>
    <col min="6916" max="6916" width="9.7109375" style="4" customWidth="1"/>
    <col min="6917" max="6917" width="10" style="4" customWidth="1"/>
    <col min="6918" max="6918" width="10.28515625" style="4" customWidth="1"/>
    <col min="6919" max="6919" width="10" style="4"/>
    <col min="6920" max="6920" width="10.7109375" style="4" customWidth="1"/>
    <col min="6921" max="6921" width="11" style="4" customWidth="1"/>
    <col min="6922" max="6922" width="10.28515625" style="4" customWidth="1"/>
    <col min="6923" max="7168" width="10" style="4"/>
    <col min="7169" max="7169" width="4.7109375" style="4" customWidth="1"/>
    <col min="7170" max="7170" width="21.28515625" style="4" customWidth="1"/>
    <col min="7171" max="7171" width="30.7109375" style="4" bestFit="1" customWidth="1"/>
    <col min="7172" max="7172" width="9.7109375" style="4" customWidth="1"/>
    <col min="7173" max="7173" width="10" style="4" customWidth="1"/>
    <col min="7174" max="7174" width="10.28515625" style="4" customWidth="1"/>
    <col min="7175" max="7175" width="10" style="4"/>
    <col min="7176" max="7176" width="10.7109375" style="4" customWidth="1"/>
    <col min="7177" max="7177" width="11" style="4" customWidth="1"/>
    <col min="7178" max="7178" width="10.28515625" style="4" customWidth="1"/>
    <col min="7179" max="7424" width="10" style="4"/>
    <col min="7425" max="7425" width="4.7109375" style="4" customWidth="1"/>
    <col min="7426" max="7426" width="21.28515625" style="4" customWidth="1"/>
    <col min="7427" max="7427" width="30.7109375" style="4" bestFit="1" customWidth="1"/>
    <col min="7428" max="7428" width="9.7109375" style="4" customWidth="1"/>
    <col min="7429" max="7429" width="10" style="4" customWidth="1"/>
    <col min="7430" max="7430" width="10.28515625" style="4" customWidth="1"/>
    <col min="7431" max="7431" width="10" style="4"/>
    <col min="7432" max="7432" width="10.7109375" style="4" customWidth="1"/>
    <col min="7433" max="7433" width="11" style="4" customWidth="1"/>
    <col min="7434" max="7434" width="10.28515625" style="4" customWidth="1"/>
    <col min="7435" max="7680" width="10" style="4"/>
    <col min="7681" max="7681" width="4.7109375" style="4" customWidth="1"/>
    <col min="7682" max="7682" width="21.28515625" style="4" customWidth="1"/>
    <col min="7683" max="7683" width="30.7109375" style="4" bestFit="1" customWidth="1"/>
    <col min="7684" max="7684" width="9.7109375" style="4" customWidth="1"/>
    <col min="7685" max="7685" width="10" style="4" customWidth="1"/>
    <col min="7686" max="7686" width="10.28515625" style="4" customWidth="1"/>
    <col min="7687" max="7687" width="10" style="4"/>
    <col min="7688" max="7688" width="10.7109375" style="4" customWidth="1"/>
    <col min="7689" max="7689" width="11" style="4" customWidth="1"/>
    <col min="7690" max="7690" width="10.28515625" style="4" customWidth="1"/>
    <col min="7691" max="7936" width="10" style="4"/>
    <col min="7937" max="7937" width="4.7109375" style="4" customWidth="1"/>
    <col min="7938" max="7938" width="21.28515625" style="4" customWidth="1"/>
    <col min="7939" max="7939" width="30.7109375" style="4" bestFit="1" customWidth="1"/>
    <col min="7940" max="7940" width="9.7109375" style="4" customWidth="1"/>
    <col min="7941" max="7941" width="10" style="4" customWidth="1"/>
    <col min="7942" max="7942" width="10.28515625" style="4" customWidth="1"/>
    <col min="7943" max="7943" width="10" style="4"/>
    <col min="7944" max="7944" width="10.7109375" style="4" customWidth="1"/>
    <col min="7945" max="7945" width="11" style="4" customWidth="1"/>
    <col min="7946" max="7946" width="10.28515625" style="4" customWidth="1"/>
    <col min="7947" max="8192" width="10" style="4"/>
    <col min="8193" max="8193" width="4.7109375" style="4" customWidth="1"/>
    <col min="8194" max="8194" width="21.28515625" style="4" customWidth="1"/>
    <col min="8195" max="8195" width="30.7109375" style="4" bestFit="1" customWidth="1"/>
    <col min="8196" max="8196" width="9.7109375" style="4" customWidth="1"/>
    <col min="8197" max="8197" width="10" style="4" customWidth="1"/>
    <col min="8198" max="8198" width="10.28515625" style="4" customWidth="1"/>
    <col min="8199" max="8199" width="10" style="4"/>
    <col min="8200" max="8200" width="10.7109375" style="4" customWidth="1"/>
    <col min="8201" max="8201" width="11" style="4" customWidth="1"/>
    <col min="8202" max="8202" width="10.28515625" style="4" customWidth="1"/>
    <col min="8203" max="8448" width="10" style="4"/>
    <col min="8449" max="8449" width="4.7109375" style="4" customWidth="1"/>
    <col min="8450" max="8450" width="21.28515625" style="4" customWidth="1"/>
    <col min="8451" max="8451" width="30.7109375" style="4" bestFit="1" customWidth="1"/>
    <col min="8452" max="8452" width="9.7109375" style="4" customWidth="1"/>
    <col min="8453" max="8453" width="10" style="4" customWidth="1"/>
    <col min="8454" max="8454" width="10.28515625" style="4" customWidth="1"/>
    <col min="8455" max="8455" width="10" style="4"/>
    <col min="8456" max="8456" width="10.7109375" style="4" customWidth="1"/>
    <col min="8457" max="8457" width="11" style="4" customWidth="1"/>
    <col min="8458" max="8458" width="10.28515625" style="4" customWidth="1"/>
    <col min="8459" max="8704" width="10" style="4"/>
    <col min="8705" max="8705" width="4.7109375" style="4" customWidth="1"/>
    <col min="8706" max="8706" width="21.28515625" style="4" customWidth="1"/>
    <col min="8707" max="8707" width="30.7109375" style="4" bestFit="1" customWidth="1"/>
    <col min="8708" max="8708" width="9.7109375" style="4" customWidth="1"/>
    <col min="8709" max="8709" width="10" style="4" customWidth="1"/>
    <col min="8710" max="8710" width="10.28515625" style="4" customWidth="1"/>
    <col min="8711" max="8711" width="10" style="4"/>
    <col min="8712" max="8712" width="10.7109375" style="4" customWidth="1"/>
    <col min="8713" max="8713" width="11" style="4" customWidth="1"/>
    <col min="8714" max="8714" width="10.28515625" style="4" customWidth="1"/>
    <col min="8715" max="8960" width="10" style="4"/>
    <col min="8961" max="8961" width="4.7109375" style="4" customWidth="1"/>
    <col min="8962" max="8962" width="21.28515625" style="4" customWidth="1"/>
    <col min="8963" max="8963" width="30.7109375" style="4" bestFit="1" customWidth="1"/>
    <col min="8964" max="8964" width="9.7109375" style="4" customWidth="1"/>
    <col min="8965" max="8965" width="10" style="4" customWidth="1"/>
    <col min="8966" max="8966" width="10.28515625" style="4" customWidth="1"/>
    <col min="8967" max="8967" width="10" style="4"/>
    <col min="8968" max="8968" width="10.7109375" style="4" customWidth="1"/>
    <col min="8969" max="8969" width="11" style="4" customWidth="1"/>
    <col min="8970" max="8970" width="10.28515625" style="4" customWidth="1"/>
    <col min="8971" max="9216" width="10" style="4"/>
    <col min="9217" max="9217" width="4.7109375" style="4" customWidth="1"/>
    <col min="9218" max="9218" width="21.28515625" style="4" customWidth="1"/>
    <col min="9219" max="9219" width="30.7109375" style="4" bestFit="1" customWidth="1"/>
    <col min="9220" max="9220" width="9.7109375" style="4" customWidth="1"/>
    <col min="9221" max="9221" width="10" style="4" customWidth="1"/>
    <col min="9222" max="9222" width="10.28515625" style="4" customWidth="1"/>
    <col min="9223" max="9223" width="10" style="4"/>
    <col min="9224" max="9224" width="10.7109375" style="4" customWidth="1"/>
    <col min="9225" max="9225" width="11" style="4" customWidth="1"/>
    <col min="9226" max="9226" width="10.28515625" style="4" customWidth="1"/>
    <col min="9227" max="9472" width="10" style="4"/>
    <col min="9473" max="9473" width="4.7109375" style="4" customWidth="1"/>
    <col min="9474" max="9474" width="21.28515625" style="4" customWidth="1"/>
    <col min="9475" max="9475" width="30.7109375" style="4" bestFit="1" customWidth="1"/>
    <col min="9476" max="9476" width="9.7109375" style="4" customWidth="1"/>
    <col min="9477" max="9477" width="10" style="4" customWidth="1"/>
    <col min="9478" max="9478" width="10.28515625" style="4" customWidth="1"/>
    <col min="9479" max="9479" width="10" style="4"/>
    <col min="9480" max="9480" width="10.7109375" style="4" customWidth="1"/>
    <col min="9481" max="9481" width="11" style="4" customWidth="1"/>
    <col min="9482" max="9482" width="10.28515625" style="4" customWidth="1"/>
    <col min="9483" max="9728" width="10" style="4"/>
    <col min="9729" max="9729" width="4.7109375" style="4" customWidth="1"/>
    <col min="9730" max="9730" width="21.28515625" style="4" customWidth="1"/>
    <col min="9731" max="9731" width="30.7109375" style="4" bestFit="1" customWidth="1"/>
    <col min="9732" max="9732" width="9.7109375" style="4" customWidth="1"/>
    <col min="9733" max="9733" width="10" style="4" customWidth="1"/>
    <col min="9734" max="9734" width="10.28515625" style="4" customWidth="1"/>
    <col min="9735" max="9735" width="10" style="4"/>
    <col min="9736" max="9736" width="10.7109375" style="4" customWidth="1"/>
    <col min="9737" max="9737" width="11" style="4" customWidth="1"/>
    <col min="9738" max="9738" width="10.28515625" style="4" customWidth="1"/>
    <col min="9739" max="9984" width="10" style="4"/>
    <col min="9985" max="9985" width="4.7109375" style="4" customWidth="1"/>
    <col min="9986" max="9986" width="21.28515625" style="4" customWidth="1"/>
    <col min="9987" max="9987" width="30.7109375" style="4" bestFit="1" customWidth="1"/>
    <col min="9988" max="9988" width="9.7109375" style="4" customWidth="1"/>
    <col min="9989" max="9989" width="10" style="4" customWidth="1"/>
    <col min="9990" max="9990" width="10.28515625" style="4" customWidth="1"/>
    <col min="9991" max="9991" width="10" style="4"/>
    <col min="9992" max="9992" width="10.7109375" style="4" customWidth="1"/>
    <col min="9993" max="9993" width="11" style="4" customWidth="1"/>
    <col min="9994" max="9994" width="10.28515625" style="4" customWidth="1"/>
    <col min="9995" max="10240" width="10" style="4"/>
    <col min="10241" max="10241" width="4.7109375" style="4" customWidth="1"/>
    <col min="10242" max="10242" width="21.28515625" style="4" customWidth="1"/>
    <col min="10243" max="10243" width="30.7109375" style="4" bestFit="1" customWidth="1"/>
    <col min="10244" max="10244" width="9.7109375" style="4" customWidth="1"/>
    <col min="10245" max="10245" width="10" style="4" customWidth="1"/>
    <col min="10246" max="10246" width="10.28515625" style="4" customWidth="1"/>
    <col min="10247" max="10247" width="10" style="4"/>
    <col min="10248" max="10248" width="10.7109375" style="4" customWidth="1"/>
    <col min="10249" max="10249" width="11" style="4" customWidth="1"/>
    <col min="10250" max="10250" width="10.28515625" style="4" customWidth="1"/>
    <col min="10251" max="10496" width="10" style="4"/>
    <col min="10497" max="10497" width="4.7109375" style="4" customWidth="1"/>
    <col min="10498" max="10498" width="21.28515625" style="4" customWidth="1"/>
    <col min="10499" max="10499" width="30.7109375" style="4" bestFit="1" customWidth="1"/>
    <col min="10500" max="10500" width="9.7109375" style="4" customWidth="1"/>
    <col min="10501" max="10501" width="10" style="4" customWidth="1"/>
    <col min="10502" max="10502" width="10.28515625" style="4" customWidth="1"/>
    <col min="10503" max="10503" width="10" style="4"/>
    <col min="10504" max="10504" width="10.7109375" style="4" customWidth="1"/>
    <col min="10505" max="10505" width="11" style="4" customWidth="1"/>
    <col min="10506" max="10506" width="10.28515625" style="4" customWidth="1"/>
    <col min="10507" max="10752" width="10" style="4"/>
    <col min="10753" max="10753" width="4.7109375" style="4" customWidth="1"/>
    <col min="10754" max="10754" width="21.28515625" style="4" customWidth="1"/>
    <col min="10755" max="10755" width="30.7109375" style="4" bestFit="1" customWidth="1"/>
    <col min="10756" max="10756" width="9.7109375" style="4" customWidth="1"/>
    <col min="10757" max="10757" width="10" style="4" customWidth="1"/>
    <col min="10758" max="10758" width="10.28515625" style="4" customWidth="1"/>
    <col min="10759" max="10759" width="10" style="4"/>
    <col min="10760" max="10760" width="10.7109375" style="4" customWidth="1"/>
    <col min="10761" max="10761" width="11" style="4" customWidth="1"/>
    <col min="10762" max="10762" width="10.28515625" style="4" customWidth="1"/>
    <col min="10763" max="11008" width="10" style="4"/>
    <col min="11009" max="11009" width="4.7109375" style="4" customWidth="1"/>
    <col min="11010" max="11010" width="21.28515625" style="4" customWidth="1"/>
    <col min="11011" max="11011" width="30.7109375" style="4" bestFit="1" customWidth="1"/>
    <col min="11012" max="11012" width="9.7109375" style="4" customWidth="1"/>
    <col min="11013" max="11013" width="10" style="4" customWidth="1"/>
    <col min="11014" max="11014" width="10.28515625" style="4" customWidth="1"/>
    <col min="11015" max="11015" width="10" style="4"/>
    <col min="11016" max="11016" width="10.7109375" style="4" customWidth="1"/>
    <col min="11017" max="11017" width="11" style="4" customWidth="1"/>
    <col min="11018" max="11018" width="10.28515625" style="4" customWidth="1"/>
    <col min="11019" max="11264" width="10" style="4"/>
    <col min="11265" max="11265" width="4.7109375" style="4" customWidth="1"/>
    <col min="11266" max="11266" width="21.28515625" style="4" customWidth="1"/>
    <col min="11267" max="11267" width="30.7109375" style="4" bestFit="1" customWidth="1"/>
    <col min="11268" max="11268" width="9.7109375" style="4" customWidth="1"/>
    <col min="11269" max="11269" width="10" style="4" customWidth="1"/>
    <col min="11270" max="11270" width="10.28515625" style="4" customWidth="1"/>
    <col min="11271" max="11271" width="10" style="4"/>
    <col min="11272" max="11272" width="10.7109375" style="4" customWidth="1"/>
    <col min="11273" max="11273" width="11" style="4" customWidth="1"/>
    <col min="11274" max="11274" width="10.28515625" style="4" customWidth="1"/>
    <col min="11275" max="11520" width="10" style="4"/>
    <col min="11521" max="11521" width="4.7109375" style="4" customWidth="1"/>
    <col min="11522" max="11522" width="21.28515625" style="4" customWidth="1"/>
    <col min="11523" max="11523" width="30.7109375" style="4" bestFit="1" customWidth="1"/>
    <col min="11524" max="11524" width="9.7109375" style="4" customWidth="1"/>
    <col min="11525" max="11525" width="10" style="4" customWidth="1"/>
    <col min="11526" max="11526" width="10.28515625" style="4" customWidth="1"/>
    <col min="11527" max="11527" width="10" style="4"/>
    <col min="11528" max="11528" width="10.7109375" style="4" customWidth="1"/>
    <col min="11529" max="11529" width="11" style="4" customWidth="1"/>
    <col min="11530" max="11530" width="10.28515625" style="4" customWidth="1"/>
    <col min="11531" max="11776" width="10" style="4"/>
    <col min="11777" max="11777" width="4.7109375" style="4" customWidth="1"/>
    <col min="11778" max="11778" width="21.28515625" style="4" customWidth="1"/>
    <col min="11779" max="11779" width="30.7109375" style="4" bestFit="1" customWidth="1"/>
    <col min="11780" max="11780" width="9.7109375" style="4" customWidth="1"/>
    <col min="11781" max="11781" width="10" style="4" customWidth="1"/>
    <col min="11782" max="11782" width="10.28515625" style="4" customWidth="1"/>
    <col min="11783" max="11783" width="10" style="4"/>
    <col min="11784" max="11784" width="10.7109375" style="4" customWidth="1"/>
    <col min="11785" max="11785" width="11" style="4" customWidth="1"/>
    <col min="11786" max="11786" width="10.28515625" style="4" customWidth="1"/>
    <col min="11787" max="12032" width="10" style="4"/>
    <col min="12033" max="12033" width="4.7109375" style="4" customWidth="1"/>
    <col min="12034" max="12034" width="21.28515625" style="4" customWidth="1"/>
    <col min="12035" max="12035" width="30.7109375" style="4" bestFit="1" customWidth="1"/>
    <col min="12036" max="12036" width="9.7109375" style="4" customWidth="1"/>
    <col min="12037" max="12037" width="10" style="4" customWidth="1"/>
    <col min="12038" max="12038" width="10.28515625" style="4" customWidth="1"/>
    <col min="12039" max="12039" width="10" style="4"/>
    <col min="12040" max="12040" width="10.7109375" style="4" customWidth="1"/>
    <col min="12041" max="12041" width="11" style="4" customWidth="1"/>
    <col min="12042" max="12042" width="10.28515625" style="4" customWidth="1"/>
    <col min="12043" max="12288" width="10" style="4"/>
    <col min="12289" max="12289" width="4.7109375" style="4" customWidth="1"/>
    <col min="12290" max="12290" width="21.28515625" style="4" customWidth="1"/>
    <col min="12291" max="12291" width="30.7109375" style="4" bestFit="1" customWidth="1"/>
    <col min="12292" max="12292" width="9.7109375" style="4" customWidth="1"/>
    <col min="12293" max="12293" width="10" style="4" customWidth="1"/>
    <col min="12294" max="12294" width="10.28515625" style="4" customWidth="1"/>
    <col min="12295" max="12295" width="10" style="4"/>
    <col min="12296" max="12296" width="10.7109375" style="4" customWidth="1"/>
    <col min="12297" max="12297" width="11" style="4" customWidth="1"/>
    <col min="12298" max="12298" width="10.28515625" style="4" customWidth="1"/>
    <col min="12299" max="12544" width="10" style="4"/>
    <col min="12545" max="12545" width="4.7109375" style="4" customWidth="1"/>
    <col min="12546" max="12546" width="21.28515625" style="4" customWidth="1"/>
    <col min="12547" max="12547" width="30.7109375" style="4" bestFit="1" customWidth="1"/>
    <col min="12548" max="12548" width="9.7109375" style="4" customWidth="1"/>
    <col min="12549" max="12549" width="10" style="4" customWidth="1"/>
    <col min="12550" max="12550" width="10.28515625" style="4" customWidth="1"/>
    <col min="12551" max="12551" width="10" style="4"/>
    <col min="12552" max="12552" width="10.7109375" style="4" customWidth="1"/>
    <col min="12553" max="12553" width="11" style="4" customWidth="1"/>
    <col min="12554" max="12554" width="10.28515625" style="4" customWidth="1"/>
    <col min="12555" max="12800" width="10" style="4"/>
    <col min="12801" max="12801" width="4.7109375" style="4" customWidth="1"/>
    <col min="12802" max="12802" width="21.28515625" style="4" customWidth="1"/>
    <col min="12803" max="12803" width="30.7109375" style="4" bestFit="1" customWidth="1"/>
    <col min="12804" max="12804" width="9.7109375" style="4" customWidth="1"/>
    <col min="12805" max="12805" width="10" style="4" customWidth="1"/>
    <col min="12806" max="12806" width="10.28515625" style="4" customWidth="1"/>
    <col min="12807" max="12807" width="10" style="4"/>
    <col min="12808" max="12808" width="10.7109375" style="4" customWidth="1"/>
    <col min="12809" max="12809" width="11" style="4" customWidth="1"/>
    <col min="12810" max="12810" width="10.28515625" style="4" customWidth="1"/>
    <col min="12811" max="13056" width="10" style="4"/>
    <col min="13057" max="13057" width="4.7109375" style="4" customWidth="1"/>
    <col min="13058" max="13058" width="21.28515625" style="4" customWidth="1"/>
    <col min="13059" max="13059" width="30.7109375" style="4" bestFit="1" customWidth="1"/>
    <col min="13060" max="13060" width="9.7109375" style="4" customWidth="1"/>
    <col min="13061" max="13061" width="10" style="4" customWidth="1"/>
    <col min="13062" max="13062" width="10.28515625" style="4" customWidth="1"/>
    <col min="13063" max="13063" width="10" style="4"/>
    <col min="13064" max="13064" width="10.7109375" style="4" customWidth="1"/>
    <col min="13065" max="13065" width="11" style="4" customWidth="1"/>
    <col min="13066" max="13066" width="10.28515625" style="4" customWidth="1"/>
    <col min="13067" max="13312" width="10" style="4"/>
    <col min="13313" max="13313" width="4.7109375" style="4" customWidth="1"/>
    <col min="13314" max="13314" width="21.28515625" style="4" customWidth="1"/>
    <col min="13315" max="13315" width="30.7109375" style="4" bestFit="1" customWidth="1"/>
    <col min="13316" max="13316" width="9.7109375" style="4" customWidth="1"/>
    <col min="13317" max="13317" width="10" style="4" customWidth="1"/>
    <col min="13318" max="13318" width="10.28515625" style="4" customWidth="1"/>
    <col min="13319" max="13319" width="10" style="4"/>
    <col min="13320" max="13320" width="10.7109375" style="4" customWidth="1"/>
    <col min="13321" max="13321" width="11" style="4" customWidth="1"/>
    <col min="13322" max="13322" width="10.28515625" style="4" customWidth="1"/>
    <col min="13323" max="13568" width="10" style="4"/>
    <col min="13569" max="13569" width="4.7109375" style="4" customWidth="1"/>
    <col min="13570" max="13570" width="21.28515625" style="4" customWidth="1"/>
    <col min="13571" max="13571" width="30.7109375" style="4" bestFit="1" customWidth="1"/>
    <col min="13572" max="13572" width="9.7109375" style="4" customWidth="1"/>
    <col min="13573" max="13573" width="10" style="4" customWidth="1"/>
    <col min="13574" max="13574" width="10.28515625" style="4" customWidth="1"/>
    <col min="13575" max="13575" width="10" style="4"/>
    <col min="13576" max="13576" width="10.7109375" style="4" customWidth="1"/>
    <col min="13577" max="13577" width="11" style="4" customWidth="1"/>
    <col min="13578" max="13578" width="10.28515625" style="4" customWidth="1"/>
    <col min="13579" max="13824" width="10" style="4"/>
    <col min="13825" max="13825" width="4.7109375" style="4" customWidth="1"/>
    <col min="13826" max="13826" width="21.28515625" style="4" customWidth="1"/>
    <col min="13827" max="13827" width="30.7109375" style="4" bestFit="1" customWidth="1"/>
    <col min="13828" max="13828" width="9.7109375" style="4" customWidth="1"/>
    <col min="13829" max="13829" width="10" style="4" customWidth="1"/>
    <col min="13830" max="13830" width="10.28515625" style="4" customWidth="1"/>
    <col min="13831" max="13831" width="10" style="4"/>
    <col min="13832" max="13832" width="10.7109375" style="4" customWidth="1"/>
    <col min="13833" max="13833" width="11" style="4" customWidth="1"/>
    <col min="13834" max="13834" width="10.28515625" style="4" customWidth="1"/>
    <col min="13835" max="14080" width="10" style="4"/>
    <col min="14081" max="14081" width="4.7109375" style="4" customWidth="1"/>
    <col min="14082" max="14082" width="21.28515625" style="4" customWidth="1"/>
    <col min="14083" max="14083" width="30.7109375" style="4" bestFit="1" customWidth="1"/>
    <col min="14084" max="14084" width="9.7109375" style="4" customWidth="1"/>
    <col min="14085" max="14085" width="10" style="4" customWidth="1"/>
    <col min="14086" max="14086" width="10.28515625" style="4" customWidth="1"/>
    <col min="14087" max="14087" width="10" style="4"/>
    <col min="14088" max="14088" width="10.7109375" style="4" customWidth="1"/>
    <col min="14089" max="14089" width="11" style="4" customWidth="1"/>
    <col min="14090" max="14090" width="10.28515625" style="4" customWidth="1"/>
    <col min="14091" max="14336" width="10" style="4"/>
    <col min="14337" max="14337" width="4.7109375" style="4" customWidth="1"/>
    <col min="14338" max="14338" width="21.28515625" style="4" customWidth="1"/>
    <col min="14339" max="14339" width="30.7109375" style="4" bestFit="1" customWidth="1"/>
    <col min="14340" max="14340" width="9.7109375" style="4" customWidth="1"/>
    <col min="14341" max="14341" width="10" style="4" customWidth="1"/>
    <col min="14342" max="14342" width="10.28515625" style="4" customWidth="1"/>
    <col min="14343" max="14343" width="10" style="4"/>
    <col min="14344" max="14344" width="10.7109375" style="4" customWidth="1"/>
    <col min="14345" max="14345" width="11" style="4" customWidth="1"/>
    <col min="14346" max="14346" width="10.28515625" style="4" customWidth="1"/>
    <col min="14347" max="14592" width="10" style="4"/>
    <col min="14593" max="14593" width="4.7109375" style="4" customWidth="1"/>
    <col min="14594" max="14594" width="21.28515625" style="4" customWidth="1"/>
    <col min="14595" max="14595" width="30.7109375" style="4" bestFit="1" customWidth="1"/>
    <col min="14596" max="14596" width="9.7109375" style="4" customWidth="1"/>
    <col min="14597" max="14597" width="10" style="4" customWidth="1"/>
    <col min="14598" max="14598" width="10.28515625" style="4" customWidth="1"/>
    <col min="14599" max="14599" width="10" style="4"/>
    <col min="14600" max="14600" width="10.7109375" style="4" customWidth="1"/>
    <col min="14601" max="14601" width="11" style="4" customWidth="1"/>
    <col min="14602" max="14602" width="10.28515625" style="4" customWidth="1"/>
    <col min="14603" max="14848" width="10" style="4"/>
    <col min="14849" max="14849" width="4.7109375" style="4" customWidth="1"/>
    <col min="14850" max="14850" width="21.28515625" style="4" customWidth="1"/>
    <col min="14851" max="14851" width="30.7109375" style="4" bestFit="1" customWidth="1"/>
    <col min="14852" max="14852" width="9.7109375" style="4" customWidth="1"/>
    <col min="14853" max="14853" width="10" style="4" customWidth="1"/>
    <col min="14854" max="14854" width="10.28515625" style="4" customWidth="1"/>
    <col min="14855" max="14855" width="10" style="4"/>
    <col min="14856" max="14856" width="10.7109375" style="4" customWidth="1"/>
    <col min="14857" max="14857" width="11" style="4" customWidth="1"/>
    <col min="14858" max="14858" width="10.28515625" style="4" customWidth="1"/>
    <col min="14859" max="15104" width="10" style="4"/>
    <col min="15105" max="15105" width="4.7109375" style="4" customWidth="1"/>
    <col min="15106" max="15106" width="21.28515625" style="4" customWidth="1"/>
    <col min="15107" max="15107" width="30.7109375" style="4" bestFit="1" customWidth="1"/>
    <col min="15108" max="15108" width="9.7109375" style="4" customWidth="1"/>
    <col min="15109" max="15109" width="10" style="4" customWidth="1"/>
    <col min="15110" max="15110" width="10.28515625" style="4" customWidth="1"/>
    <col min="15111" max="15111" width="10" style="4"/>
    <col min="15112" max="15112" width="10.7109375" style="4" customWidth="1"/>
    <col min="15113" max="15113" width="11" style="4" customWidth="1"/>
    <col min="15114" max="15114" width="10.28515625" style="4" customWidth="1"/>
    <col min="15115" max="15360" width="10" style="4"/>
    <col min="15361" max="15361" width="4.7109375" style="4" customWidth="1"/>
    <col min="15362" max="15362" width="21.28515625" style="4" customWidth="1"/>
    <col min="15363" max="15363" width="30.7109375" style="4" bestFit="1" customWidth="1"/>
    <col min="15364" max="15364" width="9.7109375" style="4" customWidth="1"/>
    <col min="15365" max="15365" width="10" style="4" customWidth="1"/>
    <col min="15366" max="15366" width="10.28515625" style="4" customWidth="1"/>
    <col min="15367" max="15367" width="10" style="4"/>
    <col min="15368" max="15368" width="10.7109375" style="4" customWidth="1"/>
    <col min="15369" max="15369" width="11" style="4" customWidth="1"/>
    <col min="15370" max="15370" width="10.28515625" style="4" customWidth="1"/>
    <col min="15371" max="15616" width="10" style="4"/>
    <col min="15617" max="15617" width="4.7109375" style="4" customWidth="1"/>
    <col min="15618" max="15618" width="21.28515625" style="4" customWidth="1"/>
    <col min="15619" max="15619" width="30.7109375" style="4" bestFit="1" customWidth="1"/>
    <col min="15620" max="15620" width="9.7109375" style="4" customWidth="1"/>
    <col min="15621" max="15621" width="10" style="4" customWidth="1"/>
    <col min="15622" max="15622" width="10.28515625" style="4" customWidth="1"/>
    <col min="15623" max="15623" width="10" style="4"/>
    <col min="15624" max="15624" width="10.7109375" style="4" customWidth="1"/>
    <col min="15625" max="15625" width="11" style="4" customWidth="1"/>
    <col min="15626" max="15626" width="10.28515625" style="4" customWidth="1"/>
    <col min="15627" max="15872" width="10" style="4"/>
    <col min="15873" max="15873" width="4.7109375" style="4" customWidth="1"/>
    <col min="15874" max="15874" width="21.28515625" style="4" customWidth="1"/>
    <col min="15875" max="15875" width="30.7109375" style="4" bestFit="1" customWidth="1"/>
    <col min="15876" max="15876" width="9.7109375" style="4" customWidth="1"/>
    <col min="15877" max="15877" width="10" style="4" customWidth="1"/>
    <col min="15878" max="15878" width="10.28515625" style="4" customWidth="1"/>
    <col min="15879" max="15879" width="10" style="4"/>
    <col min="15880" max="15880" width="10.7109375" style="4" customWidth="1"/>
    <col min="15881" max="15881" width="11" style="4" customWidth="1"/>
    <col min="15882" max="15882" width="10.28515625" style="4" customWidth="1"/>
    <col min="15883" max="16128" width="10" style="4"/>
    <col min="16129" max="16129" width="4.7109375" style="4" customWidth="1"/>
    <col min="16130" max="16130" width="21.28515625" style="4" customWidth="1"/>
    <col min="16131" max="16131" width="30.7109375" style="4" bestFit="1" customWidth="1"/>
    <col min="16132" max="16132" width="9.7109375" style="4" customWidth="1"/>
    <col min="16133" max="16133" width="10" style="4" customWidth="1"/>
    <col min="16134" max="16134" width="10.28515625" style="4" customWidth="1"/>
    <col min="16135" max="16135" width="10" style="4"/>
    <col min="16136" max="16136" width="10.7109375" style="4" customWidth="1"/>
    <col min="16137" max="16137" width="11" style="4" customWidth="1"/>
    <col min="16138" max="16138" width="10.28515625" style="4" customWidth="1"/>
    <col min="16139" max="16384" width="10" style="4"/>
  </cols>
  <sheetData>
    <row r="1" spans="1:7" s="2" customFormat="1" ht="10.5" customHeight="1">
      <c r="A1" s="14"/>
      <c r="B1" s="13"/>
      <c r="C1" s="11"/>
      <c r="D1" s="9"/>
      <c r="E1" s="1"/>
      <c r="F1" s="9"/>
    </row>
    <row r="2" spans="1:7" s="3" customFormat="1" ht="8.25">
      <c r="A2" s="178"/>
      <c r="B2" s="178"/>
      <c r="C2" s="178"/>
      <c r="D2" s="178"/>
      <c r="E2" s="178"/>
      <c r="F2" s="178"/>
      <c r="G2" s="178"/>
    </row>
    <row r="3" spans="1:7" s="3" customFormat="1" ht="8.25"/>
    <row r="4" spans="1:7">
      <c r="A4" s="179"/>
      <c r="B4" s="180"/>
      <c r="C4" s="179"/>
      <c r="D4" s="179"/>
      <c r="E4" s="179"/>
      <c r="F4" s="179"/>
      <c r="G4" s="179"/>
    </row>
    <row r="5" spans="1:7">
      <c r="A5" s="179"/>
      <c r="B5" s="181" t="s">
        <v>9</v>
      </c>
      <c r="C5" s="179"/>
      <c r="D5" s="179"/>
      <c r="E5" s="179"/>
      <c r="F5" s="179"/>
      <c r="G5" s="179"/>
    </row>
    <row r="6" spans="1:7" ht="21">
      <c r="A6" s="179"/>
      <c r="B6" s="193" t="s">
        <v>100</v>
      </c>
      <c r="C6" s="193"/>
      <c r="D6" s="179"/>
      <c r="E6" s="179"/>
      <c r="F6" s="179"/>
      <c r="G6" s="179"/>
    </row>
    <row r="7" spans="1:7" ht="17.25" customHeight="1">
      <c r="A7" s="179"/>
      <c r="B7" s="176" t="s">
        <v>102</v>
      </c>
      <c r="C7" s="39"/>
      <c r="D7" s="179"/>
      <c r="E7" s="179"/>
      <c r="F7" s="179"/>
      <c r="G7" s="179"/>
    </row>
    <row r="8" spans="1:7" ht="21.75" customHeight="1">
      <c r="A8" s="179"/>
      <c r="B8" s="177" t="s">
        <v>101</v>
      </c>
      <c r="C8" s="39"/>
      <c r="D8" s="179"/>
      <c r="E8" s="179"/>
      <c r="F8" s="179"/>
      <c r="G8" s="179"/>
    </row>
    <row r="9" spans="1:7">
      <c r="A9" s="179"/>
      <c r="B9" s="40"/>
      <c r="C9" s="41"/>
      <c r="D9" s="179"/>
      <c r="E9" s="179"/>
      <c r="F9" s="179"/>
      <c r="G9" s="179"/>
    </row>
    <row r="10" spans="1:7">
      <c r="A10" s="179"/>
      <c r="B10" s="40" t="s">
        <v>10</v>
      </c>
      <c r="C10" s="41"/>
      <c r="D10" s="179"/>
      <c r="E10" s="179"/>
      <c r="F10" s="179"/>
      <c r="G10" s="179"/>
    </row>
    <row r="11" spans="1:7" ht="21">
      <c r="A11" s="179"/>
      <c r="B11" s="193" t="s">
        <v>103</v>
      </c>
      <c r="C11" s="193"/>
      <c r="D11" s="179"/>
      <c r="E11" s="179"/>
      <c r="F11" s="179"/>
      <c r="G11" s="179"/>
    </row>
    <row r="12" spans="1:7">
      <c r="A12" s="179"/>
      <c r="B12" s="181" t="s">
        <v>11</v>
      </c>
      <c r="C12" s="179"/>
      <c r="D12" s="179"/>
      <c r="E12" s="179"/>
      <c r="F12" s="179"/>
      <c r="G12" s="179"/>
    </row>
    <row r="13" spans="1:7">
      <c r="A13" s="179"/>
      <c r="B13" s="180"/>
      <c r="C13" s="179"/>
      <c r="D13" s="179"/>
      <c r="E13" s="179"/>
      <c r="F13" s="179"/>
      <c r="G13" s="179"/>
    </row>
    <row r="14" spans="1:7">
      <c r="A14" s="179"/>
      <c r="B14" s="180"/>
      <c r="C14" s="179"/>
      <c r="D14" s="179"/>
      <c r="E14" s="179"/>
      <c r="F14" s="179"/>
      <c r="G14" s="179"/>
    </row>
    <row r="15" spans="1:7" ht="13.9" customHeight="1">
      <c r="A15" s="179"/>
      <c r="B15" s="181"/>
      <c r="C15" s="179"/>
      <c r="D15" s="179"/>
      <c r="E15" s="179"/>
      <c r="F15" s="179"/>
      <c r="G15" s="179"/>
    </row>
    <row r="16" spans="1:7">
      <c r="A16" s="179"/>
      <c r="B16" s="181"/>
      <c r="C16" s="179"/>
      <c r="D16" s="179"/>
      <c r="E16" s="179"/>
      <c r="F16" s="179"/>
      <c r="G16" s="179"/>
    </row>
    <row r="17" spans="1:7">
      <c r="A17" s="179"/>
      <c r="B17" s="179"/>
      <c r="C17" s="179"/>
      <c r="D17" s="179"/>
      <c r="E17" s="179"/>
      <c r="F17" s="179"/>
      <c r="G17" s="179"/>
    </row>
    <row r="18" spans="1:7">
      <c r="A18" s="179"/>
      <c r="B18" s="180"/>
      <c r="C18" s="179"/>
      <c r="D18" s="179"/>
      <c r="E18" s="179"/>
      <c r="F18" s="179"/>
      <c r="G18" s="179"/>
    </row>
    <row r="19" spans="1:7">
      <c r="A19" s="179"/>
      <c r="B19" s="181" t="s">
        <v>17</v>
      </c>
      <c r="C19" s="179"/>
      <c r="D19" s="179"/>
      <c r="E19" s="179"/>
      <c r="F19" s="179"/>
      <c r="G19" s="179"/>
    </row>
    <row r="20" spans="1:7">
      <c r="A20" s="179"/>
      <c r="B20" s="179" t="s">
        <v>105</v>
      </c>
      <c r="C20" s="179"/>
      <c r="D20" s="179"/>
      <c r="E20" s="179"/>
      <c r="F20" s="179"/>
      <c r="G20" s="179"/>
    </row>
    <row r="21" spans="1:7">
      <c r="A21" s="179"/>
      <c r="B21" s="180"/>
      <c r="C21" s="179"/>
      <c r="D21" s="179"/>
      <c r="E21" s="179"/>
      <c r="F21" s="179"/>
      <c r="G21" s="179"/>
    </row>
    <row r="22" spans="1:7" ht="13.9" customHeight="1">
      <c r="A22" s="179"/>
      <c r="B22" s="182" t="s">
        <v>13</v>
      </c>
      <c r="C22" s="179"/>
      <c r="D22" s="179"/>
      <c r="E22" s="179"/>
      <c r="F22" s="179"/>
      <c r="G22" s="179"/>
    </row>
    <row r="23" spans="1:7" ht="18" customHeight="1">
      <c r="A23" s="179"/>
      <c r="B23" s="181" t="s">
        <v>104</v>
      </c>
      <c r="C23" s="179"/>
      <c r="D23" s="179"/>
      <c r="E23" s="179"/>
      <c r="F23" s="179"/>
      <c r="G23" s="179"/>
    </row>
    <row r="24" spans="1:7" ht="18" customHeight="1">
      <c r="A24" s="179"/>
      <c r="B24" s="181"/>
      <c r="C24" s="179"/>
      <c r="D24" s="179"/>
      <c r="E24" s="179"/>
      <c r="F24" s="179"/>
      <c r="G24" s="179"/>
    </row>
    <row r="25" spans="1:7" ht="25.5" customHeight="1">
      <c r="A25" s="179"/>
      <c r="B25" s="196" t="s">
        <v>29</v>
      </c>
      <c r="C25" s="196"/>
      <c r="D25" s="196"/>
      <c r="E25" s="196"/>
      <c r="F25" s="196"/>
      <c r="G25" s="179"/>
    </row>
    <row r="26" spans="1:7" ht="15.75">
      <c r="A26" s="195" t="s">
        <v>28</v>
      </c>
      <c r="B26" s="195"/>
      <c r="C26" s="195"/>
      <c r="D26" s="195"/>
      <c r="E26" s="195"/>
      <c r="F26" s="195"/>
      <c r="G26" s="195"/>
    </row>
    <row r="27" spans="1:7" ht="21.75" customHeight="1">
      <c r="A27" s="179"/>
      <c r="B27" s="179"/>
      <c r="C27" s="179"/>
      <c r="D27" s="179"/>
      <c r="E27" s="179"/>
      <c r="F27" s="179"/>
      <c r="G27" s="179"/>
    </row>
    <row r="28" spans="1:7">
      <c r="A28" s="179"/>
      <c r="B28" s="180"/>
      <c r="C28" s="179"/>
      <c r="D28" s="179"/>
      <c r="E28" s="179"/>
      <c r="F28" s="179"/>
      <c r="G28" s="179"/>
    </row>
    <row r="29" spans="1:7">
      <c r="A29" s="179"/>
      <c r="B29" s="182"/>
      <c r="C29" s="179"/>
      <c r="D29" s="179"/>
      <c r="E29" s="179"/>
      <c r="F29" s="179"/>
      <c r="G29" s="179"/>
    </row>
    <row r="30" spans="1:7">
      <c r="A30" s="179"/>
      <c r="B30" s="181"/>
      <c r="C30" s="179"/>
      <c r="D30" s="179"/>
      <c r="E30" s="179"/>
      <c r="F30" s="179"/>
      <c r="G30" s="179"/>
    </row>
    <row r="31" spans="1:7">
      <c r="A31" s="179"/>
      <c r="B31" s="180"/>
      <c r="C31" s="179"/>
      <c r="D31" s="179"/>
      <c r="E31" s="179"/>
      <c r="F31" s="179"/>
      <c r="G31" s="179"/>
    </row>
    <row r="32" spans="1:7">
      <c r="A32" s="179"/>
      <c r="B32" s="182" t="s">
        <v>18</v>
      </c>
      <c r="C32" s="179"/>
      <c r="D32" s="179"/>
      <c r="E32" s="179"/>
      <c r="F32" s="179"/>
      <c r="G32" s="179"/>
    </row>
    <row r="33" spans="1:7">
      <c r="A33" s="179"/>
      <c r="B33" s="181" t="s">
        <v>106</v>
      </c>
      <c r="C33" s="179"/>
      <c r="D33" s="179"/>
      <c r="E33" s="179"/>
      <c r="F33" s="179"/>
      <c r="G33" s="179"/>
    </row>
    <row r="34" spans="1:7">
      <c r="A34" s="179"/>
      <c r="B34" s="181"/>
      <c r="C34" s="179"/>
      <c r="D34" s="179"/>
      <c r="E34" s="179"/>
      <c r="F34" s="179"/>
      <c r="G34" s="179"/>
    </row>
    <row r="35" spans="1:7">
      <c r="A35" s="179"/>
      <c r="B35" s="182"/>
      <c r="C35" s="179"/>
      <c r="D35" s="179"/>
      <c r="E35" s="179"/>
      <c r="F35" s="179"/>
      <c r="G35" s="179"/>
    </row>
    <row r="36" spans="1:7">
      <c r="A36" s="179"/>
      <c r="B36" s="182" t="s">
        <v>12</v>
      </c>
      <c r="C36" s="183"/>
      <c r="D36" s="179"/>
      <c r="E36" s="179"/>
      <c r="F36" s="179"/>
      <c r="G36" s="179"/>
    </row>
    <row r="37" spans="1:7">
      <c r="A37" s="179"/>
      <c r="B37" s="194" t="s">
        <v>107</v>
      </c>
      <c r="C37" s="194"/>
      <c r="D37" s="179"/>
      <c r="E37" s="179"/>
      <c r="F37" s="179"/>
      <c r="G37" s="179"/>
    </row>
    <row r="40" spans="1:7">
      <c r="F40" s="6"/>
      <c r="G40" s="7"/>
    </row>
    <row r="42" spans="1:7">
      <c r="F42" s="22"/>
    </row>
    <row r="43" spans="1:7">
      <c r="F43" s="21"/>
    </row>
  </sheetData>
  <dataConsolidate/>
  <mergeCells count="5">
    <mergeCell ref="B6:C6"/>
    <mergeCell ref="B11:C11"/>
    <mergeCell ref="B37:C37"/>
    <mergeCell ref="A26:G26"/>
    <mergeCell ref="B25:F25"/>
  </mergeCells>
  <printOptions horizontalCentered="1"/>
  <pageMargins left="0.74803149606299213" right="0.19685039370078741" top="0.86614173228346458" bottom="0.98425196850393704" header="0.39370078740157483" footer="0.39370078740157483"/>
  <pageSetup paperSize="9" scale="96" fitToHeight="0" orientation="portrait" r:id="rId1"/>
  <headerFooter scaleWithDoc="0" alignWithMargins="0">
    <oddFooter>&amp;RList: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EF073-1248-40AE-89CC-9381FAFFC061}">
  <sheetPr>
    <pageSetUpPr fitToPage="1"/>
  </sheetPr>
  <dimension ref="A1:H30"/>
  <sheetViews>
    <sheetView showZeros="0" view="pageBreakPreview" zoomScale="75" zoomScaleNormal="100" zoomScaleSheetLayoutView="75" workbookViewId="0">
      <selection activeCell="A9" sqref="A9"/>
    </sheetView>
  </sheetViews>
  <sheetFormatPr defaultRowHeight="12.75"/>
  <cols>
    <col min="1" max="1" width="200.7109375" style="16" customWidth="1"/>
    <col min="2" max="7" width="9.28515625" style="16"/>
    <col min="8" max="8" width="9.7109375" style="16" customWidth="1"/>
    <col min="9" max="9" width="9.28515625" style="16"/>
    <col min="10" max="10" width="8.7109375" style="16" customWidth="1"/>
    <col min="11" max="256" width="9.28515625" style="16"/>
    <col min="257" max="257" width="129.7109375" style="16" customWidth="1"/>
    <col min="258" max="263" width="9.28515625" style="16"/>
    <col min="264" max="264" width="9.7109375" style="16" customWidth="1"/>
    <col min="265" max="265" width="9.28515625" style="16"/>
    <col min="266" max="266" width="8.7109375" style="16" customWidth="1"/>
    <col min="267" max="512" width="9.28515625" style="16"/>
    <col min="513" max="513" width="129.7109375" style="16" customWidth="1"/>
    <col min="514" max="519" width="9.28515625" style="16"/>
    <col min="520" max="520" width="9.7109375" style="16" customWidth="1"/>
    <col min="521" max="521" width="9.28515625" style="16"/>
    <col min="522" max="522" width="8.7109375" style="16" customWidth="1"/>
    <col min="523" max="768" width="9.28515625" style="16"/>
    <col min="769" max="769" width="129.7109375" style="16" customWidth="1"/>
    <col min="770" max="775" width="9.28515625" style="16"/>
    <col min="776" max="776" width="9.7109375" style="16" customWidth="1"/>
    <col min="777" max="777" width="9.28515625" style="16"/>
    <col min="778" max="778" width="8.7109375" style="16" customWidth="1"/>
    <col min="779" max="1024" width="9.28515625" style="16"/>
    <col min="1025" max="1025" width="129.7109375" style="16" customWidth="1"/>
    <col min="1026" max="1031" width="9.28515625" style="16"/>
    <col min="1032" max="1032" width="9.7109375" style="16" customWidth="1"/>
    <col min="1033" max="1033" width="9.28515625" style="16"/>
    <col min="1034" max="1034" width="8.7109375" style="16" customWidth="1"/>
    <col min="1035" max="1280" width="9.28515625" style="16"/>
    <col min="1281" max="1281" width="129.7109375" style="16" customWidth="1"/>
    <col min="1282" max="1287" width="9.28515625" style="16"/>
    <col min="1288" max="1288" width="9.7109375" style="16" customWidth="1"/>
    <col min="1289" max="1289" width="9.28515625" style="16"/>
    <col min="1290" max="1290" width="8.7109375" style="16" customWidth="1"/>
    <col min="1291" max="1536" width="9.28515625" style="16"/>
    <col min="1537" max="1537" width="129.7109375" style="16" customWidth="1"/>
    <col min="1538" max="1543" width="9.28515625" style="16"/>
    <col min="1544" max="1544" width="9.7109375" style="16" customWidth="1"/>
    <col min="1545" max="1545" width="9.28515625" style="16"/>
    <col min="1546" max="1546" width="8.7109375" style="16" customWidth="1"/>
    <col min="1547" max="1792" width="9.28515625" style="16"/>
    <col min="1793" max="1793" width="129.7109375" style="16" customWidth="1"/>
    <col min="1794" max="1799" width="9.28515625" style="16"/>
    <col min="1800" max="1800" width="9.7109375" style="16" customWidth="1"/>
    <col min="1801" max="1801" width="9.28515625" style="16"/>
    <col min="1802" max="1802" width="8.7109375" style="16" customWidth="1"/>
    <col min="1803" max="2048" width="9.28515625" style="16"/>
    <col min="2049" max="2049" width="129.7109375" style="16" customWidth="1"/>
    <col min="2050" max="2055" width="9.28515625" style="16"/>
    <col min="2056" max="2056" width="9.7109375" style="16" customWidth="1"/>
    <col min="2057" max="2057" width="9.28515625" style="16"/>
    <col min="2058" max="2058" width="8.7109375" style="16" customWidth="1"/>
    <col min="2059" max="2304" width="9.28515625" style="16"/>
    <col min="2305" max="2305" width="129.7109375" style="16" customWidth="1"/>
    <col min="2306" max="2311" width="9.28515625" style="16"/>
    <col min="2312" max="2312" width="9.7109375" style="16" customWidth="1"/>
    <col min="2313" max="2313" width="9.28515625" style="16"/>
    <col min="2314" max="2314" width="8.7109375" style="16" customWidth="1"/>
    <col min="2315" max="2560" width="9.28515625" style="16"/>
    <col min="2561" max="2561" width="129.7109375" style="16" customWidth="1"/>
    <col min="2562" max="2567" width="9.28515625" style="16"/>
    <col min="2568" max="2568" width="9.7109375" style="16" customWidth="1"/>
    <col min="2569" max="2569" width="9.28515625" style="16"/>
    <col min="2570" max="2570" width="8.7109375" style="16" customWidth="1"/>
    <col min="2571" max="2816" width="9.28515625" style="16"/>
    <col min="2817" max="2817" width="129.7109375" style="16" customWidth="1"/>
    <col min="2818" max="2823" width="9.28515625" style="16"/>
    <col min="2824" max="2824" width="9.7109375" style="16" customWidth="1"/>
    <col min="2825" max="2825" width="9.28515625" style="16"/>
    <col min="2826" max="2826" width="8.7109375" style="16" customWidth="1"/>
    <col min="2827" max="3072" width="9.28515625" style="16"/>
    <col min="3073" max="3073" width="129.7109375" style="16" customWidth="1"/>
    <col min="3074" max="3079" width="9.28515625" style="16"/>
    <col min="3080" max="3080" width="9.7109375" style="16" customWidth="1"/>
    <col min="3081" max="3081" width="9.28515625" style="16"/>
    <col min="3082" max="3082" width="8.7109375" style="16" customWidth="1"/>
    <col min="3083" max="3328" width="9.28515625" style="16"/>
    <col min="3329" max="3329" width="129.7109375" style="16" customWidth="1"/>
    <col min="3330" max="3335" width="9.28515625" style="16"/>
    <col min="3336" max="3336" width="9.7109375" style="16" customWidth="1"/>
    <col min="3337" max="3337" width="9.28515625" style="16"/>
    <col min="3338" max="3338" width="8.7109375" style="16" customWidth="1"/>
    <col min="3339" max="3584" width="9.28515625" style="16"/>
    <col min="3585" max="3585" width="129.7109375" style="16" customWidth="1"/>
    <col min="3586" max="3591" width="9.28515625" style="16"/>
    <col min="3592" max="3592" width="9.7109375" style="16" customWidth="1"/>
    <col min="3593" max="3593" width="9.28515625" style="16"/>
    <col min="3594" max="3594" width="8.7109375" style="16" customWidth="1"/>
    <col min="3595" max="3840" width="9.28515625" style="16"/>
    <col min="3841" max="3841" width="129.7109375" style="16" customWidth="1"/>
    <col min="3842" max="3847" width="9.28515625" style="16"/>
    <col min="3848" max="3848" width="9.7109375" style="16" customWidth="1"/>
    <col min="3849" max="3849" width="9.28515625" style="16"/>
    <col min="3850" max="3850" width="8.7109375" style="16" customWidth="1"/>
    <col min="3851" max="4096" width="9.28515625" style="16"/>
    <col min="4097" max="4097" width="129.7109375" style="16" customWidth="1"/>
    <col min="4098" max="4103" width="9.28515625" style="16"/>
    <col min="4104" max="4104" width="9.7109375" style="16" customWidth="1"/>
    <col min="4105" max="4105" width="9.28515625" style="16"/>
    <col min="4106" max="4106" width="8.7109375" style="16" customWidth="1"/>
    <col min="4107" max="4352" width="9.28515625" style="16"/>
    <col min="4353" max="4353" width="129.7109375" style="16" customWidth="1"/>
    <col min="4354" max="4359" width="9.28515625" style="16"/>
    <col min="4360" max="4360" width="9.7109375" style="16" customWidth="1"/>
    <col min="4361" max="4361" width="9.28515625" style="16"/>
    <col min="4362" max="4362" width="8.7109375" style="16" customWidth="1"/>
    <col min="4363" max="4608" width="9.28515625" style="16"/>
    <col min="4609" max="4609" width="129.7109375" style="16" customWidth="1"/>
    <col min="4610" max="4615" width="9.28515625" style="16"/>
    <col min="4616" max="4616" width="9.7109375" style="16" customWidth="1"/>
    <col min="4617" max="4617" width="9.28515625" style="16"/>
    <col min="4618" max="4618" width="8.7109375" style="16" customWidth="1"/>
    <col min="4619" max="4864" width="9.28515625" style="16"/>
    <col min="4865" max="4865" width="129.7109375" style="16" customWidth="1"/>
    <col min="4866" max="4871" width="9.28515625" style="16"/>
    <col min="4872" max="4872" width="9.7109375" style="16" customWidth="1"/>
    <col min="4873" max="4873" width="9.28515625" style="16"/>
    <col min="4874" max="4874" width="8.7109375" style="16" customWidth="1"/>
    <col min="4875" max="5120" width="9.28515625" style="16"/>
    <col min="5121" max="5121" width="129.7109375" style="16" customWidth="1"/>
    <col min="5122" max="5127" width="9.28515625" style="16"/>
    <col min="5128" max="5128" width="9.7109375" style="16" customWidth="1"/>
    <col min="5129" max="5129" width="9.28515625" style="16"/>
    <col min="5130" max="5130" width="8.7109375" style="16" customWidth="1"/>
    <col min="5131" max="5376" width="9.28515625" style="16"/>
    <col min="5377" max="5377" width="129.7109375" style="16" customWidth="1"/>
    <col min="5378" max="5383" width="9.28515625" style="16"/>
    <col min="5384" max="5384" width="9.7109375" style="16" customWidth="1"/>
    <col min="5385" max="5385" width="9.28515625" style="16"/>
    <col min="5386" max="5386" width="8.7109375" style="16" customWidth="1"/>
    <col min="5387" max="5632" width="9.28515625" style="16"/>
    <col min="5633" max="5633" width="129.7109375" style="16" customWidth="1"/>
    <col min="5634" max="5639" width="9.28515625" style="16"/>
    <col min="5640" max="5640" width="9.7109375" style="16" customWidth="1"/>
    <col min="5641" max="5641" width="9.28515625" style="16"/>
    <col min="5642" max="5642" width="8.7109375" style="16" customWidth="1"/>
    <col min="5643" max="5888" width="9.28515625" style="16"/>
    <col min="5889" max="5889" width="129.7109375" style="16" customWidth="1"/>
    <col min="5890" max="5895" width="9.28515625" style="16"/>
    <col min="5896" max="5896" width="9.7109375" style="16" customWidth="1"/>
    <col min="5897" max="5897" width="9.28515625" style="16"/>
    <col min="5898" max="5898" width="8.7109375" style="16" customWidth="1"/>
    <col min="5899" max="6144" width="9.28515625" style="16"/>
    <col min="6145" max="6145" width="129.7109375" style="16" customWidth="1"/>
    <col min="6146" max="6151" width="9.28515625" style="16"/>
    <col min="6152" max="6152" width="9.7109375" style="16" customWidth="1"/>
    <col min="6153" max="6153" width="9.28515625" style="16"/>
    <col min="6154" max="6154" width="8.7109375" style="16" customWidth="1"/>
    <col min="6155" max="6400" width="9.28515625" style="16"/>
    <col min="6401" max="6401" width="129.7109375" style="16" customWidth="1"/>
    <col min="6402" max="6407" width="9.28515625" style="16"/>
    <col min="6408" max="6408" width="9.7109375" style="16" customWidth="1"/>
    <col min="6409" max="6409" width="9.28515625" style="16"/>
    <col min="6410" max="6410" width="8.7109375" style="16" customWidth="1"/>
    <col min="6411" max="6656" width="9.28515625" style="16"/>
    <col min="6657" max="6657" width="129.7109375" style="16" customWidth="1"/>
    <col min="6658" max="6663" width="9.28515625" style="16"/>
    <col min="6664" max="6664" width="9.7109375" style="16" customWidth="1"/>
    <col min="6665" max="6665" width="9.28515625" style="16"/>
    <col min="6666" max="6666" width="8.7109375" style="16" customWidth="1"/>
    <col min="6667" max="6912" width="9.28515625" style="16"/>
    <col min="6913" max="6913" width="129.7109375" style="16" customWidth="1"/>
    <col min="6914" max="6919" width="9.28515625" style="16"/>
    <col min="6920" max="6920" width="9.7109375" style="16" customWidth="1"/>
    <col min="6921" max="6921" width="9.28515625" style="16"/>
    <col min="6922" max="6922" width="8.7109375" style="16" customWidth="1"/>
    <col min="6923" max="7168" width="9.28515625" style="16"/>
    <col min="7169" max="7169" width="129.7109375" style="16" customWidth="1"/>
    <col min="7170" max="7175" width="9.28515625" style="16"/>
    <col min="7176" max="7176" width="9.7109375" style="16" customWidth="1"/>
    <col min="7177" max="7177" width="9.28515625" style="16"/>
    <col min="7178" max="7178" width="8.7109375" style="16" customWidth="1"/>
    <col min="7179" max="7424" width="9.28515625" style="16"/>
    <col min="7425" max="7425" width="129.7109375" style="16" customWidth="1"/>
    <col min="7426" max="7431" width="9.28515625" style="16"/>
    <col min="7432" max="7432" width="9.7109375" style="16" customWidth="1"/>
    <col min="7433" max="7433" width="9.28515625" style="16"/>
    <col min="7434" max="7434" width="8.7109375" style="16" customWidth="1"/>
    <col min="7435" max="7680" width="9.28515625" style="16"/>
    <col min="7681" max="7681" width="129.7109375" style="16" customWidth="1"/>
    <col min="7682" max="7687" width="9.28515625" style="16"/>
    <col min="7688" max="7688" width="9.7109375" style="16" customWidth="1"/>
    <col min="7689" max="7689" width="9.28515625" style="16"/>
    <col min="7690" max="7690" width="8.7109375" style="16" customWidth="1"/>
    <col min="7691" max="7936" width="9.28515625" style="16"/>
    <col min="7937" max="7937" width="129.7109375" style="16" customWidth="1"/>
    <col min="7938" max="7943" width="9.28515625" style="16"/>
    <col min="7944" max="7944" width="9.7109375" style="16" customWidth="1"/>
    <col min="7945" max="7945" width="9.28515625" style="16"/>
    <col min="7946" max="7946" width="8.7109375" style="16" customWidth="1"/>
    <col min="7947" max="8192" width="9.28515625" style="16"/>
    <col min="8193" max="8193" width="129.7109375" style="16" customWidth="1"/>
    <col min="8194" max="8199" width="9.28515625" style="16"/>
    <col min="8200" max="8200" width="9.7109375" style="16" customWidth="1"/>
    <col min="8201" max="8201" width="9.28515625" style="16"/>
    <col min="8202" max="8202" width="8.7109375" style="16" customWidth="1"/>
    <col min="8203" max="8448" width="9.28515625" style="16"/>
    <col min="8449" max="8449" width="129.7109375" style="16" customWidth="1"/>
    <col min="8450" max="8455" width="9.28515625" style="16"/>
    <col min="8456" max="8456" width="9.7109375" style="16" customWidth="1"/>
    <col min="8457" max="8457" width="9.28515625" style="16"/>
    <col min="8458" max="8458" width="8.7109375" style="16" customWidth="1"/>
    <col min="8459" max="8704" width="9.28515625" style="16"/>
    <col min="8705" max="8705" width="129.7109375" style="16" customWidth="1"/>
    <col min="8706" max="8711" width="9.28515625" style="16"/>
    <col min="8712" max="8712" width="9.7109375" style="16" customWidth="1"/>
    <col min="8713" max="8713" width="9.28515625" style="16"/>
    <col min="8714" max="8714" width="8.7109375" style="16" customWidth="1"/>
    <col min="8715" max="8960" width="9.28515625" style="16"/>
    <col min="8961" max="8961" width="129.7109375" style="16" customWidth="1"/>
    <col min="8962" max="8967" width="9.28515625" style="16"/>
    <col min="8968" max="8968" width="9.7109375" style="16" customWidth="1"/>
    <col min="8969" max="8969" width="9.28515625" style="16"/>
    <col min="8970" max="8970" width="8.7109375" style="16" customWidth="1"/>
    <col min="8971" max="9216" width="9.28515625" style="16"/>
    <col min="9217" max="9217" width="129.7109375" style="16" customWidth="1"/>
    <col min="9218" max="9223" width="9.28515625" style="16"/>
    <col min="9224" max="9224" width="9.7109375" style="16" customWidth="1"/>
    <col min="9225" max="9225" width="9.28515625" style="16"/>
    <col min="9226" max="9226" width="8.7109375" style="16" customWidth="1"/>
    <col min="9227" max="9472" width="9.28515625" style="16"/>
    <col min="9473" max="9473" width="129.7109375" style="16" customWidth="1"/>
    <col min="9474" max="9479" width="9.28515625" style="16"/>
    <col min="9480" max="9480" width="9.7109375" style="16" customWidth="1"/>
    <col min="9481" max="9481" width="9.28515625" style="16"/>
    <col min="9482" max="9482" width="8.7109375" style="16" customWidth="1"/>
    <col min="9483" max="9728" width="9.28515625" style="16"/>
    <col min="9729" max="9729" width="129.7109375" style="16" customWidth="1"/>
    <col min="9730" max="9735" width="9.28515625" style="16"/>
    <col min="9736" max="9736" width="9.7109375" style="16" customWidth="1"/>
    <col min="9737" max="9737" width="9.28515625" style="16"/>
    <col min="9738" max="9738" width="8.7109375" style="16" customWidth="1"/>
    <col min="9739" max="9984" width="9.28515625" style="16"/>
    <col min="9985" max="9985" width="129.7109375" style="16" customWidth="1"/>
    <col min="9986" max="9991" width="9.28515625" style="16"/>
    <col min="9992" max="9992" width="9.7109375" style="16" customWidth="1"/>
    <col min="9993" max="9993" width="9.28515625" style="16"/>
    <col min="9994" max="9994" width="8.7109375" style="16" customWidth="1"/>
    <col min="9995" max="10240" width="9.28515625" style="16"/>
    <col min="10241" max="10241" width="129.7109375" style="16" customWidth="1"/>
    <col min="10242" max="10247" width="9.28515625" style="16"/>
    <col min="10248" max="10248" width="9.7109375" style="16" customWidth="1"/>
    <col min="10249" max="10249" width="9.28515625" style="16"/>
    <col min="10250" max="10250" width="8.7109375" style="16" customWidth="1"/>
    <col min="10251" max="10496" width="9.28515625" style="16"/>
    <col min="10497" max="10497" width="129.7109375" style="16" customWidth="1"/>
    <col min="10498" max="10503" width="9.28515625" style="16"/>
    <col min="10504" max="10504" width="9.7109375" style="16" customWidth="1"/>
    <col min="10505" max="10505" width="9.28515625" style="16"/>
    <col min="10506" max="10506" width="8.7109375" style="16" customWidth="1"/>
    <col min="10507" max="10752" width="9.28515625" style="16"/>
    <col min="10753" max="10753" width="129.7109375" style="16" customWidth="1"/>
    <col min="10754" max="10759" width="9.28515625" style="16"/>
    <col min="10760" max="10760" width="9.7109375" style="16" customWidth="1"/>
    <col min="10761" max="10761" width="9.28515625" style="16"/>
    <col min="10762" max="10762" width="8.7109375" style="16" customWidth="1"/>
    <col min="10763" max="11008" width="9.28515625" style="16"/>
    <col min="11009" max="11009" width="129.7109375" style="16" customWidth="1"/>
    <col min="11010" max="11015" width="9.28515625" style="16"/>
    <col min="11016" max="11016" width="9.7109375" style="16" customWidth="1"/>
    <col min="11017" max="11017" width="9.28515625" style="16"/>
    <col min="11018" max="11018" width="8.7109375" style="16" customWidth="1"/>
    <col min="11019" max="11264" width="9.28515625" style="16"/>
    <col min="11265" max="11265" width="129.7109375" style="16" customWidth="1"/>
    <col min="11266" max="11271" width="9.28515625" style="16"/>
    <col min="11272" max="11272" width="9.7109375" style="16" customWidth="1"/>
    <col min="11273" max="11273" width="9.28515625" style="16"/>
    <col min="11274" max="11274" width="8.7109375" style="16" customWidth="1"/>
    <col min="11275" max="11520" width="9.28515625" style="16"/>
    <col min="11521" max="11521" width="129.7109375" style="16" customWidth="1"/>
    <col min="11522" max="11527" width="9.28515625" style="16"/>
    <col min="11528" max="11528" width="9.7109375" style="16" customWidth="1"/>
    <col min="11529" max="11529" width="9.28515625" style="16"/>
    <col min="11530" max="11530" width="8.7109375" style="16" customWidth="1"/>
    <col min="11531" max="11776" width="9.28515625" style="16"/>
    <col min="11777" max="11777" width="129.7109375" style="16" customWidth="1"/>
    <col min="11778" max="11783" width="9.28515625" style="16"/>
    <col min="11784" max="11784" width="9.7109375" style="16" customWidth="1"/>
    <col min="11785" max="11785" width="9.28515625" style="16"/>
    <col min="11786" max="11786" width="8.7109375" style="16" customWidth="1"/>
    <col min="11787" max="12032" width="9.28515625" style="16"/>
    <col min="12033" max="12033" width="129.7109375" style="16" customWidth="1"/>
    <col min="12034" max="12039" width="9.28515625" style="16"/>
    <col min="12040" max="12040" width="9.7109375" style="16" customWidth="1"/>
    <col min="12041" max="12041" width="9.28515625" style="16"/>
    <col min="12042" max="12042" width="8.7109375" style="16" customWidth="1"/>
    <col min="12043" max="12288" width="9.28515625" style="16"/>
    <col min="12289" max="12289" width="129.7109375" style="16" customWidth="1"/>
    <col min="12290" max="12295" width="9.28515625" style="16"/>
    <col min="12296" max="12296" width="9.7109375" style="16" customWidth="1"/>
    <col min="12297" max="12297" width="9.28515625" style="16"/>
    <col min="12298" max="12298" width="8.7109375" style="16" customWidth="1"/>
    <col min="12299" max="12544" width="9.28515625" style="16"/>
    <col min="12545" max="12545" width="129.7109375" style="16" customWidth="1"/>
    <col min="12546" max="12551" width="9.28515625" style="16"/>
    <col min="12552" max="12552" width="9.7109375" style="16" customWidth="1"/>
    <col min="12553" max="12553" width="9.28515625" style="16"/>
    <col min="12554" max="12554" width="8.7109375" style="16" customWidth="1"/>
    <col min="12555" max="12800" width="9.28515625" style="16"/>
    <col min="12801" max="12801" width="129.7109375" style="16" customWidth="1"/>
    <col min="12802" max="12807" width="9.28515625" style="16"/>
    <col min="12808" max="12808" width="9.7109375" style="16" customWidth="1"/>
    <col min="12809" max="12809" width="9.28515625" style="16"/>
    <col min="12810" max="12810" width="8.7109375" style="16" customWidth="1"/>
    <col min="12811" max="13056" width="9.28515625" style="16"/>
    <col min="13057" max="13057" width="129.7109375" style="16" customWidth="1"/>
    <col min="13058" max="13063" width="9.28515625" style="16"/>
    <col min="13064" max="13064" width="9.7109375" style="16" customWidth="1"/>
    <col min="13065" max="13065" width="9.28515625" style="16"/>
    <col min="13066" max="13066" width="8.7109375" style="16" customWidth="1"/>
    <col min="13067" max="13312" width="9.28515625" style="16"/>
    <col min="13313" max="13313" width="129.7109375" style="16" customWidth="1"/>
    <col min="13314" max="13319" width="9.28515625" style="16"/>
    <col min="13320" max="13320" width="9.7109375" style="16" customWidth="1"/>
    <col min="13321" max="13321" width="9.28515625" style="16"/>
    <col min="13322" max="13322" width="8.7109375" style="16" customWidth="1"/>
    <col min="13323" max="13568" width="9.28515625" style="16"/>
    <col min="13569" max="13569" width="129.7109375" style="16" customWidth="1"/>
    <col min="13570" max="13575" width="9.28515625" style="16"/>
    <col min="13576" max="13576" width="9.7109375" style="16" customWidth="1"/>
    <col min="13577" max="13577" width="9.28515625" style="16"/>
    <col min="13578" max="13578" width="8.7109375" style="16" customWidth="1"/>
    <col min="13579" max="13824" width="9.28515625" style="16"/>
    <col min="13825" max="13825" width="129.7109375" style="16" customWidth="1"/>
    <col min="13826" max="13831" width="9.28515625" style="16"/>
    <col min="13832" max="13832" width="9.7109375" style="16" customWidth="1"/>
    <col min="13833" max="13833" width="9.28515625" style="16"/>
    <col min="13834" max="13834" width="8.7109375" style="16" customWidth="1"/>
    <col min="13835" max="14080" width="9.28515625" style="16"/>
    <col min="14081" max="14081" width="129.7109375" style="16" customWidth="1"/>
    <col min="14082" max="14087" width="9.28515625" style="16"/>
    <col min="14088" max="14088" width="9.7109375" style="16" customWidth="1"/>
    <col min="14089" max="14089" width="9.28515625" style="16"/>
    <col min="14090" max="14090" width="8.7109375" style="16" customWidth="1"/>
    <col min="14091" max="14336" width="9.28515625" style="16"/>
    <col min="14337" max="14337" width="129.7109375" style="16" customWidth="1"/>
    <col min="14338" max="14343" width="9.28515625" style="16"/>
    <col min="14344" max="14344" width="9.7109375" style="16" customWidth="1"/>
    <col min="14345" max="14345" width="9.28515625" style="16"/>
    <col min="14346" max="14346" width="8.7109375" style="16" customWidth="1"/>
    <col min="14347" max="14592" width="9.28515625" style="16"/>
    <col min="14593" max="14593" width="129.7109375" style="16" customWidth="1"/>
    <col min="14594" max="14599" width="9.28515625" style="16"/>
    <col min="14600" max="14600" width="9.7109375" style="16" customWidth="1"/>
    <col min="14601" max="14601" width="9.28515625" style="16"/>
    <col min="14602" max="14602" width="8.7109375" style="16" customWidth="1"/>
    <col min="14603" max="14848" width="9.28515625" style="16"/>
    <col min="14849" max="14849" width="129.7109375" style="16" customWidth="1"/>
    <col min="14850" max="14855" width="9.28515625" style="16"/>
    <col min="14856" max="14856" width="9.7109375" style="16" customWidth="1"/>
    <col min="14857" max="14857" width="9.28515625" style="16"/>
    <col min="14858" max="14858" width="8.7109375" style="16" customWidth="1"/>
    <col min="14859" max="15104" width="9.28515625" style="16"/>
    <col min="15105" max="15105" width="129.7109375" style="16" customWidth="1"/>
    <col min="15106" max="15111" width="9.28515625" style="16"/>
    <col min="15112" max="15112" width="9.7109375" style="16" customWidth="1"/>
    <col min="15113" max="15113" width="9.28515625" style="16"/>
    <col min="15114" max="15114" width="8.7109375" style="16" customWidth="1"/>
    <col min="15115" max="15360" width="9.28515625" style="16"/>
    <col min="15361" max="15361" width="129.7109375" style="16" customWidth="1"/>
    <col min="15362" max="15367" width="9.28515625" style="16"/>
    <col min="15368" max="15368" width="9.7109375" style="16" customWidth="1"/>
    <col min="15369" max="15369" width="9.28515625" style="16"/>
    <col min="15370" max="15370" width="8.7109375" style="16" customWidth="1"/>
    <col min="15371" max="15616" width="9.28515625" style="16"/>
    <col min="15617" max="15617" width="129.7109375" style="16" customWidth="1"/>
    <col min="15618" max="15623" width="9.28515625" style="16"/>
    <col min="15624" max="15624" width="9.7109375" style="16" customWidth="1"/>
    <col min="15625" max="15625" width="9.28515625" style="16"/>
    <col min="15626" max="15626" width="8.7109375" style="16" customWidth="1"/>
    <col min="15627" max="15872" width="9.28515625" style="16"/>
    <col min="15873" max="15873" width="129.7109375" style="16" customWidth="1"/>
    <col min="15874" max="15879" width="9.28515625" style="16"/>
    <col min="15880" max="15880" width="9.7109375" style="16" customWidth="1"/>
    <col min="15881" max="15881" width="9.28515625" style="16"/>
    <col min="15882" max="15882" width="8.7109375" style="16" customWidth="1"/>
    <col min="15883" max="16128" width="9.28515625" style="16"/>
    <col min="16129" max="16129" width="129.7109375" style="16" customWidth="1"/>
    <col min="16130" max="16135" width="9.28515625" style="16"/>
    <col min="16136" max="16136" width="9.7109375" style="16" customWidth="1"/>
    <col min="16137" max="16137" width="9.28515625" style="16"/>
    <col min="16138" max="16138" width="8.7109375" style="16" customWidth="1"/>
    <col min="16139" max="16384" width="9.28515625" style="16"/>
  </cols>
  <sheetData>
    <row r="1" spans="1:8" ht="14.25">
      <c r="B1" s="12"/>
      <c r="C1" s="10"/>
      <c r="D1" s="8"/>
      <c r="E1" s="8"/>
      <c r="F1" s="8"/>
      <c r="G1" s="29"/>
    </row>
    <row r="2" spans="1:8" ht="20.25">
      <c r="A2" s="15" t="s">
        <v>54</v>
      </c>
      <c r="B2" s="26"/>
      <c r="C2" s="27"/>
      <c r="D2" s="28"/>
      <c r="E2" s="1"/>
      <c r="F2" s="1"/>
      <c r="G2" s="1"/>
      <c r="H2" s="2"/>
    </row>
    <row r="3" spans="1:8" ht="20.25">
      <c r="A3" s="15"/>
      <c r="B3" s="26"/>
      <c r="C3" s="27"/>
      <c r="D3" s="28"/>
      <c r="E3" s="1"/>
      <c r="F3" s="1"/>
      <c r="G3" s="1"/>
      <c r="H3" s="2"/>
    </row>
    <row r="4" spans="1:8" ht="31.5">
      <c r="A4" s="120" t="s">
        <v>37</v>
      </c>
      <c r="B4" s="26"/>
      <c r="C4" s="27"/>
      <c r="D4" s="28"/>
      <c r="E4" s="1"/>
      <c r="F4" s="1"/>
      <c r="G4" s="1"/>
      <c r="H4" s="2"/>
    </row>
    <row r="5" spans="1:8" ht="31.5">
      <c r="A5" s="142" t="s">
        <v>52</v>
      </c>
      <c r="B5" s="26"/>
      <c r="C5" s="27"/>
      <c r="D5" s="28"/>
      <c r="E5" s="1"/>
      <c r="F5" s="1"/>
      <c r="G5" s="1"/>
      <c r="H5" s="2"/>
    </row>
    <row r="6" spans="1:8" s="121" customFormat="1" ht="47.25">
      <c r="A6" s="78" t="s">
        <v>99</v>
      </c>
    </row>
    <row r="7" spans="1:8" ht="59.25" customHeight="1">
      <c r="A7" s="120" t="s">
        <v>57</v>
      </c>
      <c r="B7" s="26"/>
      <c r="C7" s="27"/>
      <c r="D7" s="28"/>
      <c r="E7" s="1"/>
      <c r="F7" s="1"/>
      <c r="G7" s="1"/>
      <c r="H7" s="2"/>
    </row>
    <row r="8" spans="1:8" s="121" customFormat="1" ht="47.25">
      <c r="A8" s="120" t="s">
        <v>38</v>
      </c>
    </row>
    <row r="9" spans="1:8" s="121" customFormat="1" ht="47.25">
      <c r="A9" s="120" t="s">
        <v>39</v>
      </c>
    </row>
    <row r="10" spans="1:8" s="121" customFormat="1" ht="252">
      <c r="A10" s="120" t="s">
        <v>66</v>
      </c>
    </row>
    <row r="11" spans="1:8" s="121" customFormat="1" ht="141.75">
      <c r="A11" s="120" t="s">
        <v>40</v>
      </c>
    </row>
    <row r="12" spans="1:8" ht="31.5">
      <c r="A12" s="78" t="s">
        <v>55</v>
      </c>
    </row>
    <row r="13" spans="1:8" ht="63">
      <c r="A13" s="78" t="s">
        <v>41</v>
      </c>
    </row>
    <row r="14" spans="1:8" ht="31.5">
      <c r="A14" s="120" t="s">
        <v>42</v>
      </c>
    </row>
    <row r="15" spans="1:8" ht="299.25">
      <c r="A15" s="78" t="s">
        <v>49</v>
      </c>
    </row>
    <row r="16" spans="1:8" ht="31.5">
      <c r="A16" s="78" t="s">
        <v>43</v>
      </c>
      <c r="D16" s="24"/>
    </row>
    <row r="17" spans="1:4" ht="31.5">
      <c r="A17" s="78" t="s">
        <v>44</v>
      </c>
      <c r="D17" s="24"/>
    </row>
    <row r="18" spans="1:4" ht="18.75">
      <c r="A18" s="122"/>
    </row>
    <row r="19" spans="1:4" ht="63">
      <c r="A19" s="78" t="s">
        <v>32</v>
      </c>
    </row>
    <row r="20" spans="1:4" ht="21.75" customHeight="1">
      <c r="A20" s="78" t="s">
        <v>60</v>
      </c>
    </row>
    <row r="21" spans="1:4" ht="15.75">
      <c r="A21" s="78" t="s">
        <v>33</v>
      </c>
    </row>
    <row r="22" spans="1:4" ht="15.75">
      <c r="A22" s="78"/>
    </row>
    <row r="23" spans="1:4" ht="31.5">
      <c r="A23" s="78" t="s">
        <v>45</v>
      </c>
    </row>
    <row r="24" spans="1:4" ht="47.25">
      <c r="A24" s="78" t="s">
        <v>46</v>
      </c>
    </row>
    <row r="25" spans="1:4" ht="94.5">
      <c r="A25" s="78" t="s">
        <v>93</v>
      </c>
    </row>
    <row r="26" spans="1:4" ht="31.5">
      <c r="A26" s="120" t="s">
        <v>92</v>
      </c>
    </row>
    <row r="27" spans="1:4" ht="31.5">
      <c r="A27" s="120" t="s">
        <v>47</v>
      </c>
    </row>
    <row r="28" spans="1:4" ht="31.5">
      <c r="A28" s="120" t="s">
        <v>48</v>
      </c>
    </row>
    <row r="29" spans="1:4" ht="113.25" customHeight="1">
      <c r="A29" s="120" t="s">
        <v>88</v>
      </c>
    </row>
    <row r="30" spans="1:4" ht="78.75">
      <c r="A30" s="120" t="s">
        <v>61</v>
      </c>
    </row>
  </sheetData>
  <printOptions horizontalCentered="1"/>
  <pageMargins left="0.23622047244094491" right="0.23622047244094491" top="0.74803149606299213" bottom="0.74803149606299213" header="0.31496062992125984" footer="0.31496062992125984"/>
  <pageSetup paperSize="9" scale="42" fitToWidth="0" orientation="portrait" horizontalDpi="300" verticalDpi="300" r:id="rId1"/>
  <headerFooter>
    <oddFooter>&amp;RList: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8"/>
  <sheetViews>
    <sheetView showZeros="0" showWhiteSpace="0" view="pageBreakPreview" topLeftCell="A9" zoomScaleNormal="100" zoomScaleSheetLayoutView="100" workbookViewId="0">
      <selection activeCell="E16" sqref="E16:E55"/>
    </sheetView>
  </sheetViews>
  <sheetFormatPr defaultColWidth="9" defaultRowHeight="15"/>
  <cols>
    <col min="1" max="1" width="6.28515625" style="167" customWidth="1"/>
    <col min="2" max="2" width="41.42578125" customWidth="1"/>
    <col min="3" max="3" width="8.7109375" customWidth="1"/>
    <col min="5" max="5" width="9" customWidth="1"/>
    <col min="6" max="6" width="11.5703125" customWidth="1"/>
    <col min="7" max="7" width="10" customWidth="1"/>
    <col min="8" max="8" width="9.5703125" customWidth="1"/>
  </cols>
  <sheetData>
    <row r="1" spans="1:11">
      <c r="A1" s="160"/>
      <c r="B1" s="92"/>
      <c r="C1" s="93"/>
      <c r="D1" s="94"/>
      <c r="E1" s="94"/>
      <c r="F1" s="94"/>
      <c r="G1" s="94"/>
    </row>
    <row r="2" spans="1:11">
      <c r="A2" s="199" t="s">
        <v>30</v>
      </c>
      <c r="B2" s="199"/>
      <c r="C2" s="200" t="str">
        <f>Naslovnica!B25</f>
        <v>TROŠKOVNIK TERMOTEHNIČKIH INSTALACIJA</v>
      </c>
      <c r="D2" s="200"/>
      <c r="E2" s="200"/>
      <c r="F2" s="202" t="s">
        <v>17</v>
      </c>
      <c r="G2" s="202"/>
    </row>
    <row r="3" spans="1:11">
      <c r="A3" s="201" t="str">
        <f>Naslovnica!B11</f>
        <v>Predvorje Kino dvorana Sloboda</v>
      </c>
      <c r="B3" s="201"/>
      <c r="C3" s="200"/>
      <c r="D3" s="200"/>
      <c r="E3" s="200"/>
      <c r="F3" s="197" t="str">
        <f>Naslovnica!B20</f>
        <v>1510/25</v>
      </c>
      <c r="G3" s="197"/>
    </row>
    <row r="4" spans="1:11">
      <c r="A4" s="161"/>
      <c r="B4" s="103"/>
      <c r="C4" s="104"/>
      <c r="D4" s="105"/>
      <c r="E4" s="105"/>
      <c r="F4" s="105"/>
      <c r="G4" s="141"/>
    </row>
    <row r="5" spans="1:11" ht="15.75" thickBot="1">
      <c r="A5" s="162" t="s">
        <v>4</v>
      </c>
      <c r="B5" s="107" t="s">
        <v>5</v>
      </c>
      <c r="C5" s="106" t="s">
        <v>6</v>
      </c>
      <c r="D5" s="108" t="s">
        <v>7</v>
      </c>
      <c r="E5" s="109" t="s">
        <v>8</v>
      </c>
      <c r="F5" s="110" t="s">
        <v>68</v>
      </c>
      <c r="G5" s="110" t="s">
        <v>50</v>
      </c>
    </row>
    <row r="6" spans="1:11" ht="15.75" thickTop="1">
      <c r="A6" s="163"/>
      <c r="B6" s="49"/>
      <c r="C6" s="49"/>
      <c r="D6" s="49"/>
      <c r="E6" s="49"/>
      <c r="F6" s="49"/>
      <c r="G6" s="49"/>
    </row>
    <row r="7" spans="1:11" s="45" customFormat="1" ht="33" customHeight="1">
      <c r="A7" s="203" t="s">
        <v>91</v>
      </c>
      <c r="B7" s="203"/>
      <c r="C7" s="203"/>
      <c r="D7" s="203"/>
      <c r="E7" s="203"/>
      <c r="F7" s="203"/>
    </row>
    <row r="8" spans="1:11" s="45" customFormat="1" ht="55.5" customHeight="1">
      <c r="A8" s="203" t="s">
        <v>69</v>
      </c>
      <c r="B8" s="203"/>
      <c r="C8" s="203"/>
      <c r="D8" s="203"/>
      <c r="E8" s="203"/>
      <c r="F8" s="203"/>
    </row>
    <row r="9" spans="1:11" s="45" customFormat="1" ht="65.25" customHeight="1">
      <c r="A9" s="203" t="s">
        <v>90</v>
      </c>
      <c r="B9" s="203"/>
      <c r="C9" s="203"/>
      <c r="D9" s="203"/>
      <c r="E9" s="203"/>
      <c r="F9" s="203"/>
    </row>
    <row r="10" spans="1:11" s="45" customFormat="1" ht="30.75" customHeight="1">
      <c r="A10" s="203" t="s">
        <v>144</v>
      </c>
      <c r="B10" s="203"/>
      <c r="C10" s="203"/>
      <c r="D10" s="203"/>
      <c r="E10" s="203"/>
      <c r="F10" s="203"/>
    </row>
    <row r="11" spans="1:11" s="45" customFormat="1">
      <c r="A11" s="164" t="s">
        <v>58</v>
      </c>
      <c r="B11" s="203" t="s">
        <v>59</v>
      </c>
      <c r="C11" s="203"/>
      <c r="D11" s="203"/>
      <c r="E11" s="203"/>
      <c r="F11" s="203"/>
    </row>
    <row r="12" spans="1:11">
      <c r="A12" s="163"/>
      <c r="B12" s="49"/>
      <c r="C12" s="49"/>
      <c r="D12" s="49"/>
      <c r="E12" s="49"/>
      <c r="F12" s="49"/>
      <c r="G12" s="49"/>
    </row>
    <row r="13" spans="1:11" ht="15.75" thickBot="1">
      <c r="A13" s="165" t="s">
        <v>0</v>
      </c>
      <c r="B13" s="102" t="s">
        <v>62</v>
      </c>
      <c r="C13" s="102"/>
      <c r="D13" s="102"/>
      <c r="E13" s="102"/>
      <c r="F13" s="102"/>
      <c r="G13" s="102"/>
      <c r="H13" s="43"/>
      <c r="I13" s="43"/>
      <c r="J13" s="43"/>
    </row>
    <row r="14" spans="1:11" s="73" customFormat="1" ht="15.75">
      <c r="A14" s="166"/>
      <c r="B14" s="44"/>
      <c r="C14" s="111"/>
      <c r="D14" s="112"/>
      <c r="E14" s="113"/>
      <c r="F14" s="112"/>
      <c r="G14" s="112"/>
      <c r="H14" s="114"/>
      <c r="I14" s="115"/>
      <c r="K14" s="43"/>
    </row>
    <row r="15" spans="1:11" ht="76.5">
      <c r="A15" s="154">
        <f ca="1">COUNTIF($A$1:INDIRECT(ADDRESS(ROW()-1,1,TRUE)),"&gt;0")+1</f>
        <v>1</v>
      </c>
      <c r="B15" s="60" t="s">
        <v>108</v>
      </c>
      <c r="G15" s="54"/>
      <c r="H15" s="43"/>
      <c r="I15" s="43"/>
      <c r="J15" s="43"/>
    </row>
    <row r="16" spans="1:11" ht="220.5" customHeight="1">
      <c r="A16" s="154"/>
      <c r="B16" s="204" t="s">
        <v>140</v>
      </c>
      <c r="C16" s="204"/>
      <c r="D16" s="204"/>
      <c r="E16" s="49"/>
      <c r="F16" s="49"/>
      <c r="G16" s="54"/>
      <c r="H16" s="43"/>
      <c r="I16" s="43"/>
      <c r="J16" s="43"/>
    </row>
    <row r="17" spans="1:15">
      <c r="A17" s="154"/>
      <c r="B17" s="59"/>
      <c r="C17" s="52" t="s">
        <v>2</v>
      </c>
      <c r="D17" s="43">
        <v>3</v>
      </c>
      <c r="E17" s="139"/>
      <c r="F17" s="54">
        <f>D17*E17</f>
        <v>0</v>
      </c>
      <c r="G17" s="54"/>
      <c r="H17" s="43"/>
      <c r="I17" s="43"/>
      <c r="J17" s="43"/>
    </row>
    <row r="18" spans="1:15">
      <c r="A18" s="154"/>
      <c r="B18" s="101"/>
      <c r="C18" s="35"/>
      <c r="D18" s="35"/>
      <c r="E18" s="35"/>
      <c r="F18" s="35"/>
      <c r="G18" s="35"/>
      <c r="H18" s="43"/>
      <c r="I18" s="43"/>
      <c r="J18" s="43"/>
    </row>
    <row r="19" spans="1:15" ht="76.5">
      <c r="A19" s="154">
        <f ca="1">COUNTIF($A$1:INDIRECT(ADDRESS(ROW()-1,1,TRUE)),"&gt;0")+1</f>
        <v>2</v>
      </c>
      <c r="B19" s="60" t="s">
        <v>108</v>
      </c>
      <c r="E19" s="49"/>
      <c r="F19" s="49"/>
      <c r="G19" s="49"/>
      <c r="H19" s="43"/>
      <c r="I19" s="43"/>
      <c r="J19" s="43"/>
    </row>
    <row r="20" spans="1:15" ht="228" customHeight="1">
      <c r="A20" s="154"/>
      <c r="B20" s="204" t="s">
        <v>141</v>
      </c>
      <c r="C20" s="204"/>
      <c r="D20" s="204"/>
      <c r="E20" s="49"/>
      <c r="F20" s="49"/>
      <c r="G20" s="49"/>
      <c r="H20" s="43"/>
      <c r="I20" s="43"/>
      <c r="J20" s="43"/>
    </row>
    <row r="21" spans="1:15">
      <c r="A21" s="154"/>
      <c r="B21" s="59"/>
      <c r="C21" s="52" t="s">
        <v>2</v>
      </c>
      <c r="D21" s="43">
        <v>1</v>
      </c>
      <c r="E21" s="139"/>
      <c r="F21" s="54">
        <f>D21*E21</f>
        <v>0</v>
      </c>
      <c r="G21" s="54"/>
      <c r="H21" s="43"/>
      <c r="I21" s="43"/>
      <c r="J21" s="43"/>
    </row>
    <row r="22" spans="1:15">
      <c r="A22" s="154"/>
      <c r="B22" s="101"/>
      <c r="C22" s="35"/>
      <c r="D22" s="35"/>
      <c r="E22" s="35"/>
      <c r="F22" s="35"/>
      <c r="G22" s="35"/>
      <c r="H22" s="43"/>
      <c r="I22" s="43"/>
      <c r="J22" s="43"/>
    </row>
    <row r="23" spans="1:15" ht="140.25">
      <c r="A23" s="154">
        <f ca="1">COUNTIF($A$1:INDIRECT(ADDRESS(ROW()-1,1,TRUE)),"&gt;0")+1</f>
        <v>3</v>
      </c>
      <c r="B23" s="60" t="s">
        <v>109</v>
      </c>
      <c r="C23" s="49"/>
      <c r="D23" s="49"/>
      <c r="E23" s="49"/>
      <c r="F23" s="49"/>
      <c r="G23" s="49"/>
      <c r="H23" s="43"/>
      <c r="I23" s="43"/>
      <c r="J23" s="43"/>
    </row>
    <row r="24" spans="1:15" ht="138" customHeight="1">
      <c r="A24" s="154"/>
      <c r="B24" s="204" t="s">
        <v>142</v>
      </c>
      <c r="C24" s="204"/>
      <c r="D24" s="204"/>
      <c r="E24" s="49"/>
      <c r="F24" s="49"/>
      <c r="G24" s="49"/>
      <c r="H24" s="43"/>
      <c r="I24" s="43"/>
      <c r="J24" s="43"/>
    </row>
    <row r="25" spans="1:15">
      <c r="A25" s="154"/>
      <c r="B25" s="59"/>
      <c r="C25" s="52" t="s">
        <v>2</v>
      </c>
      <c r="D25" s="43">
        <v>3</v>
      </c>
      <c r="E25" s="139"/>
      <c r="F25" s="54">
        <f>D25*E25</f>
        <v>0</v>
      </c>
      <c r="G25" s="54"/>
      <c r="H25" s="43"/>
      <c r="I25" s="43"/>
      <c r="J25" s="43"/>
    </row>
    <row r="26" spans="1:15">
      <c r="A26" s="154"/>
      <c r="B26" s="101"/>
      <c r="C26" s="35"/>
      <c r="D26" s="35"/>
      <c r="E26" s="35"/>
      <c r="F26" s="35"/>
      <c r="G26" s="35"/>
      <c r="H26" s="43"/>
      <c r="I26" s="43"/>
      <c r="J26" s="43"/>
    </row>
    <row r="27" spans="1:15" ht="102">
      <c r="A27" s="154">
        <f ca="1">COUNTIF($A$1:INDIRECT(ADDRESS(ROW()-1,1,TRUE)),"&gt;0")+1</f>
        <v>4</v>
      </c>
      <c r="B27" s="60" t="s">
        <v>110</v>
      </c>
      <c r="C27" s="49"/>
      <c r="D27" s="49"/>
      <c r="E27" s="49"/>
      <c r="F27" s="49"/>
      <c r="G27" s="49"/>
      <c r="H27" s="43"/>
      <c r="I27" s="43"/>
      <c r="J27" s="43"/>
    </row>
    <row r="28" spans="1:15" ht="135.75" customHeight="1">
      <c r="A28" s="154"/>
      <c r="B28" s="204" t="s">
        <v>143</v>
      </c>
      <c r="C28" s="204"/>
      <c r="D28" s="204"/>
      <c r="E28" s="49"/>
      <c r="F28" s="49"/>
      <c r="G28" s="49"/>
      <c r="H28" s="43"/>
      <c r="I28" s="43"/>
      <c r="J28" s="43"/>
    </row>
    <row r="29" spans="1:15">
      <c r="A29" s="154"/>
      <c r="B29" s="59"/>
      <c r="C29" s="52" t="s">
        <v>2</v>
      </c>
      <c r="D29" s="43">
        <v>1</v>
      </c>
      <c r="E29" s="139"/>
      <c r="F29" s="54">
        <f>D29*E29</f>
        <v>0</v>
      </c>
      <c r="G29" s="54"/>
      <c r="H29" s="43"/>
      <c r="I29" s="43"/>
      <c r="J29" s="43"/>
    </row>
    <row r="30" spans="1:15">
      <c r="A30" s="148"/>
      <c r="B30" s="44"/>
      <c r="C30" s="52"/>
      <c r="D30" s="43"/>
      <c r="E30" s="53"/>
      <c r="F30" s="54"/>
      <c r="G30" s="54"/>
      <c r="H30" s="25"/>
      <c r="I30" s="25"/>
    </row>
    <row r="31" spans="1:15" ht="108" customHeight="1">
      <c r="A31" s="148">
        <f ca="1">COUNTIF($A$1:INDIRECT(ADDRESS(ROW()-1,1,TRUE)),"&gt;0")+1</f>
        <v>5</v>
      </c>
      <c r="B31" s="51" t="s">
        <v>85</v>
      </c>
      <c r="C31" s="52" t="s">
        <v>2</v>
      </c>
      <c r="D31" s="43">
        <v>4</v>
      </c>
      <c r="E31" s="139"/>
      <c r="F31" s="54">
        <f>D31*E31</f>
        <v>0</v>
      </c>
      <c r="G31" s="54"/>
      <c r="H31" s="25"/>
      <c r="I31" s="25"/>
    </row>
    <row r="32" spans="1:15">
      <c r="A32" s="154"/>
      <c r="B32" s="59"/>
      <c r="C32" s="52"/>
      <c r="D32" s="43"/>
      <c r="E32" s="53"/>
      <c r="F32" s="54"/>
      <c r="G32" s="54"/>
      <c r="H32" s="43"/>
      <c r="I32" s="43"/>
      <c r="J32" s="43"/>
      <c r="N32" s="37"/>
      <c r="O32" s="25"/>
    </row>
    <row r="33" spans="1:15" ht="102">
      <c r="A33" s="154">
        <f ca="1">COUNTIF($A$1:INDIRECT(ADDRESS(ROW()-1,1,TRUE)),"&gt;0")+1</f>
        <v>6</v>
      </c>
      <c r="B33" s="60" t="s">
        <v>94</v>
      </c>
      <c r="C33" s="52"/>
      <c r="D33" s="43"/>
      <c r="E33" s="49"/>
      <c r="F33" s="49"/>
      <c r="G33" s="49"/>
      <c r="H33" s="43"/>
      <c r="I33" s="43"/>
      <c r="J33" s="43"/>
      <c r="N33" s="37"/>
      <c r="O33" s="25"/>
    </row>
    <row r="34" spans="1:15" ht="140.25">
      <c r="A34" s="154"/>
      <c r="B34" s="60" t="s">
        <v>95</v>
      </c>
      <c r="C34" s="52"/>
      <c r="D34" s="43"/>
      <c r="E34" s="49"/>
      <c r="F34" s="49"/>
      <c r="G34" s="49"/>
      <c r="H34" s="43"/>
      <c r="I34" s="43"/>
      <c r="J34" s="43"/>
      <c r="N34" s="37"/>
      <c r="O34" s="25"/>
    </row>
    <row r="35" spans="1:15">
      <c r="A35" s="154"/>
      <c r="B35" s="60" t="s">
        <v>21</v>
      </c>
      <c r="C35" s="52" t="s">
        <v>19</v>
      </c>
      <c r="D35" s="43">
        <v>50</v>
      </c>
      <c r="E35" s="175"/>
      <c r="F35" s="54">
        <f t="shared" ref="F35:F38" si="0">D35*E35</f>
        <v>0</v>
      </c>
      <c r="G35" s="54"/>
      <c r="H35" s="43"/>
      <c r="I35" s="64"/>
      <c r="J35" s="43"/>
      <c r="N35" s="37"/>
      <c r="O35" s="25"/>
    </row>
    <row r="36" spans="1:15">
      <c r="A36" s="154"/>
      <c r="B36" s="60" t="s">
        <v>22</v>
      </c>
      <c r="C36" s="52" t="s">
        <v>19</v>
      </c>
      <c r="D36" s="43">
        <v>150</v>
      </c>
      <c r="E36" s="175"/>
      <c r="F36" s="54">
        <f t="shared" si="0"/>
        <v>0</v>
      </c>
      <c r="G36" s="54"/>
      <c r="H36" s="43"/>
      <c r="I36" s="72"/>
      <c r="J36" s="43"/>
      <c r="N36" s="37"/>
      <c r="O36" s="25"/>
    </row>
    <row r="37" spans="1:15">
      <c r="A37" s="154"/>
      <c r="B37" s="60" t="s">
        <v>23</v>
      </c>
      <c r="C37" s="52" t="s">
        <v>19</v>
      </c>
      <c r="D37" s="43">
        <v>50</v>
      </c>
      <c r="E37" s="139"/>
      <c r="F37" s="54">
        <f t="shared" si="0"/>
        <v>0</v>
      </c>
      <c r="G37" s="54"/>
      <c r="H37" s="43"/>
      <c r="I37" s="43"/>
      <c r="J37" s="43"/>
      <c r="N37" s="37"/>
      <c r="O37" s="25"/>
    </row>
    <row r="38" spans="1:15">
      <c r="A38" s="168"/>
      <c r="B38" s="60" t="s">
        <v>24</v>
      </c>
      <c r="C38" s="52" t="s">
        <v>19</v>
      </c>
      <c r="D38" s="43">
        <v>150</v>
      </c>
      <c r="E38" s="139"/>
      <c r="F38" s="54">
        <f t="shared" si="0"/>
        <v>0</v>
      </c>
      <c r="G38" s="54"/>
      <c r="H38" s="43"/>
      <c r="I38" s="43"/>
      <c r="J38" s="43"/>
      <c r="N38" s="37"/>
      <c r="O38" s="25"/>
    </row>
    <row r="39" spans="1:15">
      <c r="A39" s="163"/>
      <c r="B39" s="144"/>
      <c r="C39" s="52"/>
      <c r="D39" s="43"/>
      <c r="E39" s="61"/>
      <c r="F39" s="54"/>
      <c r="G39" s="54"/>
      <c r="H39" s="49"/>
      <c r="I39" s="49"/>
      <c r="J39" s="49"/>
      <c r="K39" s="49"/>
      <c r="L39" s="49"/>
      <c r="M39" s="49"/>
    </row>
    <row r="40" spans="1:15">
      <c r="A40" s="154">
        <f ca="1">COUNTIF($A$1:INDIRECT(ADDRESS(ROW()-1,1,TRUE)),"&gt;0")+1</f>
        <v>7</v>
      </c>
      <c r="B40" s="60" t="s">
        <v>79</v>
      </c>
      <c r="C40" s="49"/>
      <c r="D40" s="49"/>
      <c r="E40" s="49"/>
      <c r="F40" s="49"/>
      <c r="G40" s="49"/>
      <c r="H40" s="43"/>
      <c r="I40" s="43"/>
      <c r="J40" s="43"/>
    </row>
    <row r="41" spans="1:15" ht="76.5">
      <c r="A41" s="154"/>
      <c r="B41" s="60" t="s">
        <v>96</v>
      </c>
      <c r="C41" s="49"/>
      <c r="D41" s="49"/>
      <c r="E41" s="49"/>
      <c r="F41" s="49"/>
      <c r="G41" s="49"/>
      <c r="H41" s="43"/>
      <c r="I41" s="43"/>
      <c r="J41" s="43"/>
    </row>
    <row r="42" spans="1:15" ht="51">
      <c r="A42" s="154"/>
      <c r="B42" s="60" t="s">
        <v>111</v>
      </c>
      <c r="C42" s="49"/>
      <c r="D42" s="49"/>
      <c r="E42" s="49"/>
      <c r="F42" s="49"/>
      <c r="G42" s="49"/>
      <c r="H42" s="43"/>
      <c r="I42" s="43"/>
      <c r="J42" s="43"/>
    </row>
    <row r="43" spans="1:15">
      <c r="A43" s="154"/>
      <c r="B43" s="60" t="s">
        <v>73</v>
      </c>
      <c r="C43" s="52" t="s">
        <v>20</v>
      </c>
      <c r="D43" s="43">
        <v>4</v>
      </c>
      <c r="E43" s="139"/>
      <c r="F43" s="54">
        <f>D43*E43</f>
        <v>0</v>
      </c>
      <c r="G43" s="54"/>
      <c r="H43" s="43"/>
      <c r="I43" s="43"/>
      <c r="J43" s="43"/>
    </row>
    <row r="44" spans="1:15" ht="38.25">
      <c r="A44" s="154"/>
      <c r="B44" s="60" t="s">
        <v>74</v>
      </c>
      <c r="C44" s="49"/>
      <c r="D44" s="49"/>
      <c r="E44" s="49"/>
      <c r="F44" s="49"/>
      <c r="G44" s="49"/>
      <c r="H44" s="43"/>
      <c r="I44" s="43"/>
      <c r="J44" s="43"/>
    </row>
    <row r="45" spans="1:15">
      <c r="A45" s="154"/>
      <c r="B45" s="60" t="s">
        <v>53</v>
      </c>
      <c r="C45" s="52" t="s">
        <v>19</v>
      </c>
      <c r="D45" s="43">
        <v>50</v>
      </c>
      <c r="E45" s="139"/>
      <c r="F45" s="54">
        <f>D45*E45</f>
        <v>0</v>
      </c>
      <c r="G45" s="54"/>
      <c r="H45" s="43"/>
      <c r="I45" s="43"/>
      <c r="J45" s="43"/>
    </row>
    <row r="46" spans="1:15" ht="38.25">
      <c r="A46" s="154"/>
      <c r="B46" s="60" t="s">
        <v>75</v>
      </c>
      <c r="C46" s="52"/>
      <c r="D46" s="43"/>
      <c r="E46" s="57"/>
      <c r="F46" s="54"/>
      <c r="G46" s="54"/>
      <c r="H46" s="43"/>
      <c r="I46" s="43"/>
      <c r="J46" s="43"/>
    </row>
    <row r="47" spans="1:15" ht="25.5">
      <c r="A47" s="154"/>
      <c r="B47" s="60" t="s">
        <v>51</v>
      </c>
      <c r="C47" s="52"/>
      <c r="D47" s="43"/>
      <c r="E47" s="57"/>
      <c r="F47" s="54"/>
      <c r="G47" s="54"/>
      <c r="H47" s="43"/>
      <c r="I47" s="43"/>
      <c r="J47" s="43"/>
    </row>
    <row r="48" spans="1:15">
      <c r="A48" s="154"/>
      <c r="B48" s="60" t="s">
        <v>27</v>
      </c>
      <c r="C48" s="52" t="s">
        <v>19</v>
      </c>
      <c r="D48" s="43">
        <v>50</v>
      </c>
      <c r="E48" s="139"/>
      <c r="F48" s="54">
        <f>D48*E48</f>
        <v>0</v>
      </c>
      <c r="G48" s="54"/>
      <c r="H48" s="43"/>
      <c r="I48" s="43"/>
      <c r="J48" s="43"/>
    </row>
    <row r="49" spans="1:13">
      <c r="A49" s="154"/>
      <c r="B49" s="60"/>
      <c r="C49" s="52"/>
      <c r="D49" s="43"/>
      <c r="E49" s="53"/>
      <c r="F49" s="54"/>
      <c r="G49" s="54"/>
      <c r="H49" s="43"/>
      <c r="I49" s="43"/>
      <c r="J49" s="43"/>
    </row>
    <row r="50" spans="1:13" ht="165.75">
      <c r="A50" s="154">
        <f ca="1">COUNTIF($A$1:INDIRECT(ADDRESS(ROW()-1,1,TRUE)),"&gt;0")+1</f>
        <v>8</v>
      </c>
      <c r="B50" s="60" t="s">
        <v>76</v>
      </c>
      <c r="C50" s="117"/>
      <c r="D50" s="174"/>
      <c r="E50" s="116"/>
      <c r="F50" s="116"/>
      <c r="G50" s="49"/>
      <c r="H50" s="23"/>
      <c r="I50" s="43"/>
    </row>
    <row r="51" spans="1:13" ht="38.25">
      <c r="A51" s="154"/>
      <c r="B51" s="60" t="s">
        <v>65</v>
      </c>
      <c r="C51" s="52" t="s">
        <v>20</v>
      </c>
      <c r="D51" s="43">
        <v>1</v>
      </c>
      <c r="E51" s="139"/>
      <c r="F51" s="54">
        <f>D51*E51</f>
        <v>0</v>
      </c>
      <c r="G51" s="43"/>
      <c r="H51" s="23"/>
      <c r="I51" s="43"/>
    </row>
    <row r="52" spans="1:13" ht="18.75">
      <c r="A52" s="154"/>
      <c r="B52" s="59"/>
      <c r="C52" s="49"/>
      <c r="D52" s="43"/>
      <c r="E52" s="53"/>
      <c r="F52" s="54"/>
      <c r="G52" s="54"/>
      <c r="H52" s="25"/>
      <c r="I52" s="23"/>
      <c r="J52" s="25"/>
    </row>
    <row r="53" spans="1:13" ht="89.25">
      <c r="A53" s="154">
        <f ca="1">COUNTIF($A$1:INDIRECT(ADDRESS(ROW()-1,1,TRUE)),"&gt;0")+1</f>
        <v>9</v>
      </c>
      <c r="B53" s="59" t="s">
        <v>98</v>
      </c>
      <c r="C53" s="52" t="s">
        <v>2</v>
      </c>
      <c r="D53" s="43">
        <v>4</v>
      </c>
      <c r="E53" s="139"/>
      <c r="F53" s="54">
        <f>D53*E53</f>
        <v>0</v>
      </c>
      <c r="G53" s="54"/>
      <c r="H53" s="25"/>
      <c r="I53" s="23"/>
      <c r="J53" s="25"/>
    </row>
    <row r="54" spans="1:13">
      <c r="A54" s="154"/>
      <c r="B54" s="60"/>
      <c r="C54" s="52"/>
      <c r="D54" s="43"/>
      <c r="E54" s="53"/>
      <c r="F54" s="54"/>
      <c r="G54" s="54"/>
      <c r="H54" s="43"/>
      <c r="I54" s="43"/>
      <c r="J54" s="43"/>
    </row>
    <row r="55" spans="1:13" ht="76.5">
      <c r="A55" s="154">
        <f ca="1">COUNTIF($A$1:INDIRECT(ADDRESS(ROW()-1,1,TRUE)),"&gt;0")+1</f>
        <v>10</v>
      </c>
      <c r="B55" s="60" t="s">
        <v>67</v>
      </c>
      <c r="C55" s="52" t="s">
        <v>25</v>
      </c>
      <c r="D55" s="43">
        <v>2</v>
      </c>
      <c r="E55" s="139"/>
      <c r="F55" s="54">
        <f>D55*E55</f>
        <v>0</v>
      </c>
      <c r="G55" s="54"/>
      <c r="H55" s="43"/>
      <c r="I55" s="43"/>
      <c r="J55" s="43"/>
    </row>
    <row r="56" spans="1:13" ht="15.75" thickBot="1">
      <c r="A56" s="169"/>
      <c r="B56" s="145"/>
      <c r="C56" s="42"/>
      <c r="D56" s="52"/>
      <c r="E56" s="55"/>
      <c r="F56" s="56"/>
      <c r="G56" s="146"/>
      <c r="H56" s="125"/>
      <c r="I56" s="125"/>
      <c r="J56" s="125"/>
      <c r="K56" s="138"/>
      <c r="L56" s="138"/>
    </row>
    <row r="57" spans="1:13" ht="16.5" thickBot="1">
      <c r="A57" s="170" t="s">
        <v>0</v>
      </c>
      <c r="B57" s="123" t="s">
        <v>63</v>
      </c>
      <c r="C57" s="124"/>
      <c r="D57" s="124"/>
      <c r="E57" s="198">
        <f>SUM(F17:F55)</f>
        <v>0</v>
      </c>
      <c r="F57" s="198"/>
      <c r="G57" s="140"/>
      <c r="H57" s="43"/>
      <c r="I57" s="43"/>
      <c r="J57" s="43"/>
      <c r="M57" s="138"/>
    </row>
    <row r="58" spans="1:13">
      <c r="A58" s="171"/>
      <c r="B58" s="43"/>
      <c r="C58" s="43"/>
      <c r="D58" s="43"/>
      <c r="E58" s="43"/>
      <c r="F58" s="43"/>
      <c r="G58" s="43"/>
      <c r="H58" s="43"/>
      <c r="I58" s="43"/>
      <c r="J58" s="43"/>
    </row>
    <row r="59" spans="1:13">
      <c r="A59" s="171"/>
      <c r="B59" s="43"/>
      <c r="C59" s="43"/>
      <c r="D59" s="43"/>
      <c r="E59" s="43"/>
      <c r="F59" s="43"/>
      <c r="G59" s="43"/>
      <c r="H59" s="43"/>
      <c r="I59" s="43"/>
      <c r="J59" s="43"/>
    </row>
    <row r="60" spans="1:13">
      <c r="A60" s="171"/>
      <c r="B60" s="43"/>
      <c r="C60" s="43"/>
      <c r="D60" s="43"/>
      <c r="E60" s="43"/>
      <c r="F60" s="43"/>
      <c r="G60" s="43"/>
      <c r="H60" s="25"/>
      <c r="I60" s="25"/>
      <c r="J60" s="25"/>
    </row>
    <row r="61" spans="1:13">
      <c r="A61" s="171"/>
      <c r="B61" s="43"/>
      <c r="C61" s="43"/>
      <c r="D61" s="43"/>
      <c r="E61" s="43"/>
      <c r="F61" s="43"/>
      <c r="G61" s="43"/>
      <c r="H61" s="25"/>
      <c r="I61" s="25"/>
      <c r="J61" s="25"/>
    </row>
    <row r="62" spans="1:13">
      <c r="A62" s="171"/>
      <c r="B62" s="43"/>
      <c r="C62" s="43"/>
      <c r="D62" s="43"/>
      <c r="E62" s="43"/>
      <c r="F62" s="43"/>
      <c r="G62" s="43"/>
      <c r="H62" s="25"/>
      <c r="I62" s="25"/>
      <c r="J62" s="25"/>
    </row>
    <row r="63" spans="1:13">
      <c r="A63" s="171"/>
      <c r="B63" s="43"/>
      <c r="C63" s="43"/>
      <c r="D63" s="43"/>
      <c r="E63" s="43"/>
      <c r="F63" s="43"/>
      <c r="G63" s="43"/>
      <c r="H63" s="25"/>
      <c r="I63" s="25"/>
      <c r="J63" s="25"/>
    </row>
    <row r="64" spans="1:13">
      <c r="A64" s="171"/>
      <c r="B64" s="43"/>
      <c r="C64" s="43"/>
      <c r="D64" s="43"/>
      <c r="E64" s="43"/>
      <c r="F64" s="43"/>
      <c r="G64" s="43"/>
      <c r="H64" s="25"/>
      <c r="I64" s="25"/>
      <c r="J64" s="25"/>
    </row>
    <row r="65" spans="1:10">
      <c r="A65" s="171"/>
      <c r="B65" s="43"/>
      <c r="C65" s="43"/>
      <c r="D65" s="43"/>
      <c r="E65" s="43"/>
      <c r="F65" s="43"/>
      <c r="G65" s="43"/>
      <c r="H65" s="25"/>
      <c r="I65" s="25"/>
      <c r="J65" s="25"/>
    </row>
    <row r="66" spans="1:10">
      <c r="A66" s="171"/>
      <c r="B66" s="43"/>
      <c r="C66" s="43"/>
      <c r="D66" s="43"/>
      <c r="E66" s="43"/>
      <c r="F66" s="25"/>
      <c r="G66" s="25"/>
    </row>
    <row r="67" spans="1:10">
      <c r="A67" s="172"/>
    </row>
    <row r="68" spans="1:10">
      <c r="A68" s="173"/>
    </row>
  </sheetData>
  <mergeCells count="15">
    <mergeCell ref="F3:G3"/>
    <mergeCell ref="E57:F57"/>
    <mergeCell ref="A2:B2"/>
    <mergeCell ref="C2:E3"/>
    <mergeCell ref="A3:B3"/>
    <mergeCell ref="F2:G2"/>
    <mergeCell ref="B11:F11"/>
    <mergeCell ref="A7:F7"/>
    <mergeCell ref="A8:F8"/>
    <mergeCell ref="A9:F9"/>
    <mergeCell ref="B16:D16"/>
    <mergeCell ref="B20:D20"/>
    <mergeCell ref="B24:D24"/>
    <mergeCell ref="B28:D28"/>
    <mergeCell ref="A10:F10"/>
  </mergeCells>
  <pageMargins left="0.70866141732283472" right="0.70866141732283472" top="0" bottom="0.74803149606299213" header="0.31496062992125984" footer="0.31496062992125984"/>
  <pageSetup paperSize="9" scale="90" fitToHeight="0" orientation="portrait" r:id="rId1"/>
  <headerFooter alignWithMargins="0">
    <oddFooter xml:space="preserve">&amp;RList: &amp;P/&amp;N </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6"/>
  <sheetViews>
    <sheetView showZeros="0" tabSelected="1" showWhiteSpace="0" view="pageBreakPreview" zoomScaleNormal="100" zoomScaleSheetLayoutView="100" workbookViewId="0">
      <selection activeCell="L13" sqref="L13"/>
    </sheetView>
  </sheetViews>
  <sheetFormatPr defaultColWidth="9" defaultRowHeight="15"/>
  <cols>
    <col min="1" max="1" width="5.7109375" style="48" customWidth="1"/>
    <col min="2" max="2" width="41.5703125" customWidth="1"/>
    <col min="3" max="3" width="8.28515625" customWidth="1"/>
    <col min="5" max="5" width="9" customWidth="1"/>
    <col min="6" max="7" width="12.5703125" customWidth="1"/>
    <col min="8" max="8" width="9.5703125" customWidth="1"/>
  </cols>
  <sheetData>
    <row r="1" spans="1:10" ht="6" customHeight="1">
      <c r="A1" s="147"/>
      <c r="B1" s="92"/>
      <c r="C1" s="93"/>
      <c r="D1" s="94"/>
      <c r="E1" s="94"/>
      <c r="F1" s="94"/>
      <c r="G1" s="94"/>
    </row>
    <row r="2" spans="1:10">
      <c r="A2" s="199" t="s">
        <v>30</v>
      </c>
      <c r="B2" s="199"/>
      <c r="C2" s="200" t="str">
        <f>Naslovnica!B25</f>
        <v>TROŠKOVNIK TERMOTEHNIČKIH INSTALACIJA</v>
      </c>
      <c r="D2" s="200"/>
      <c r="E2" s="200"/>
      <c r="F2" s="202" t="s">
        <v>17</v>
      </c>
      <c r="G2" s="202"/>
    </row>
    <row r="3" spans="1:10">
      <c r="A3" s="201" t="str">
        <f>Naslovnica!B11</f>
        <v>Predvorje Kino dvorana Sloboda</v>
      </c>
      <c r="B3" s="201"/>
      <c r="C3" s="200"/>
      <c r="D3" s="200"/>
      <c r="E3" s="200"/>
      <c r="F3" s="197" t="str">
        <f>Naslovnica!B20</f>
        <v>1510/25</v>
      </c>
      <c r="G3" s="197"/>
    </row>
    <row r="4" spans="1:10">
      <c r="A4" s="150"/>
      <c r="B4" s="95"/>
      <c r="C4" s="95"/>
      <c r="D4" s="95"/>
      <c r="E4" s="95"/>
      <c r="F4" s="155"/>
      <c r="G4" s="95"/>
    </row>
    <row r="5" spans="1:10" ht="15.75" thickBot="1">
      <c r="A5" s="96" t="s">
        <v>4</v>
      </c>
      <c r="B5" s="97" t="s">
        <v>5</v>
      </c>
      <c r="C5" s="96" t="s">
        <v>6</v>
      </c>
      <c r="D5" s="98" t="s">
        <v>7</v>
      </c>
      <c r="E5" s="99" t="s">
        <v>8</v>
      </c>
      <c r="F5" s="110" t="s">
        <v>68</v>
      </c>
      <c r="G5" s="100" t="s">
        <v>50</v>
      </c>
    </row>
    <row r="6" spans="1:10" ht="15.75" thickTop="1">
      <c r="A6" s="63"/>
      <c r="B6" s="49"/>
      <c r="C6" s="49"/>
      <c r="D6" s="49"/>
      <c r="E6" s="49"/>
      <c r="F6" s="49"/>
      <c r="G6" s="49"/>
    </row>
    <row r="7" spans="1:10" ht="15.75" thickBot="1">
      <c r="A7" s="102" t="s">
        <v>1</v>
      </c>
      <c r="B7" s="102" t="s">
        <v>35</v>
      </c>
      <c r="C7" s="102"/>
      <c r="D7" s="102"/>
      <c r="E7" s="102"/>
      <c r="F7" s="102"/>
      <c r="G7" s="102"/>
      <c r="H7" s="25"/>
      <c r="I7" s="25"/>
      <c r="J7" s="25"/>
    </row>
    <row r="8" spans="1:10">
      <c r="A8" s="64"/>
      <c r="B8" s="25"/>
      <c r="C8" s="43"/>
      <c r="D8" s="43"/>
      <c r="E8" s="43"/>
      <c r="F8" s="43"/>
      <c r="G8" s="43"/>
      <c r="H8" s="25"/>
      <c r="I8" s="25"/>
      <c r="J8" s="25"/>
    </row>
    <row r="9" spans="1:10" ht="49.5" customHeight="1">
      <c r="A9" s="46"/>
      <c r="B9" s="205" t="s">
        <v>116</v>
      </c>
      <c r="C9" s="205"/>
      <c r="D9" s="205"/>
      <c r="E9" s="205"/>
      <c r="F9" s="205"/>
      <c r="G9" s="205"/>
      <c r="H9" s="25"/>
      <c r="I9" s="25"/>
      <c r="J9" s="25"/>
    </row>
    <row r="10" spans="1:10">
      <c r="A10" s="64"/>
      <c r="B10" s="25"/>
      <c r="C10" s="43"/>
      <c r="D10" s="43"/>
      <c r="E10" s="43"/>
      <c r="F10" s="43"/>
      <c r="G10" s="43"/>
      <c r="H10" s="25"/>
      <c r="I10" s="25"/>
      <c r="J10" s="25"/>
    </row>
    <row r="11" spans="1:10" ht="17.25" customHeight="1">
      <c r="A11" s="148">
        <f ca="1">COUNTIF($A$1:INDIRECT(ADDRESS(ROW()-1,1,TRUE)),"&gt;0")+1</f>
        <v>1</v>
      </c>
      <c r="B11" s="51" t="s">
        <v>80</v>
      </c>
      <c r="C11" s="49"/>
      <c r="D11" s="49"/>
      <c r="E11" s="49"/>
      <c r="F11" s="49"/>
      <c r="G11" s="49"/>
      <c r="H11" s="25"/>
      <c r="I11" s="25"/>
      <c r="J11" s="25"/>
    </row>
    <row r="12" spans="1:10" ht="63.75">
      <c r="A12" s="148"/>
      <c r="B12" s="51" t="s">
        <v>36</v>
      </c>
      <c r="C12" s="52"/>
      <c r="D12" s="43"/>
      <c r="E12" s="53"/>
      <c r="F12" s="54"/>
      <c r="G12" s="54"/>
      <c r="H12" s="25"/>
      <c r="I12" s="25"/>
      <c r="J12" s="25"/>
    </row>
    <row r="13" spans="1:10" ht="63.75">
      <c r="A13" s="148"/>
      <c r="B13" s="59" t="s">
        <v>113</v>
      </c>
      <c r="C13" s="52"/>
      <c r="D13" s="43"/>
      <c r="E13" s="53"/>
      <c r="F13" s="54"/>
      <c r="G13" s="54"/>
      <c r="H13" s="25"/>
      <c r="I13" s="25"/>
      <c r="J13" s="25"/>
    </row>
    <row r="14" spans="1:10" ht="51">
      <c r="A14" s="148"/>
      <c r="B14" s="59" t="s">
        <v>114</v>
      </c>
      <c r="C14" s="52" t="s">
        <v>2</v>
      </c>
      <c r="D14" s="43">
        <v>1</v>
      </c>
      <c r="E14" s="139"/>
      <c r="F14" s="54">
        <f>D14*E14</f>
        <v>0</v>
      </c>
      <c r="G14" s="54"/>
      <c r="H14" s="25"/>
      <c r="I14" s="25"/>
      <c r="J14" s="25"/>
    </row>
    <row r="15" spans="1:10">
      <c r="A15" s="148"/>
      <c r="B15" s="35"/>
      <c r="C15" s="35"/>
      <c r="D15" s="35"/>
      <c r="E15" s="35"/>
      <c r="F15" s="35"/>
      <c r="G15" s="35"/>
      <c r="H15" s="25"/>
      <c r="I15" s="25"/>
      <c r="J15" s="25"/>
    </row>
    <row r="16" spans="1:10" ht="114.75">
      <c r="A16" s="148">
        <f ca="1">COUNTIF($A$1:INDIRECT(ADDRESS(ROW()-1,1,TRUE)),"&gt;0")+1</f>
        <v>2</v>
      </c>
      <c r="B16" s="51" t="s">
        <v>115</v>
      </c>
      <c r="C16" s="52" t="s">
        <v>2</v>
      </c>
      <c r="D16" s="43">
        <v>1</v>
      </c>
      <c r="E16" s="139"/>
      <c r="F16" s="54">
        <f>D16*E16</f>
        <v>0</v>
      </c>
      <c r="G16" s="49"/>
      <c r="H16" s="25"/>
      <c r="I16" s="25"/>
      <c r="J16" s="25"/>
    </row>
    <row r="17" spans="1:13">
      <c r="A17" s="46"/>
      <c r="B17" s="35"/>
      <c r="C17" s="35"/>
      <c r="D17" s="35"/>
      <c r="E17" s="35"/>
      <c r="F17" s="35"/>
      <c r="G17" s="35"/>
      <c r="H17" s="25"/>
      <c r="I17" s="25"/>
      <c r="J17" s="25"/>
    </row>
    <row r="18" spans="1:13" ht="76.5">
      <c r="A18" s="148">
        <f ca="1">COUNTIF($A$1:INDIRECT(ADDRESS(ROW()-1,1,TRUE)),"&gt;0")+1</f>
        <v>3</v>
      </c>
      <c r="B18" s="44" t="s">
        <v>81</v>
      </c>
      <c r="C18" s="33"/>
      <c r="D18" s="25"/>
      <c r="E18" s="36"/>
      <c r="F18" s="34"/>
      <c r="G18" s="34"/>
      <c r="H18" s="25"/>
      <c r="I18" s="25"/>
      <c r="J18" s="25"/>
    </row>
    <row r="19" spans="1:13" ht="15.75">
      <c r="A19" s="46"/>
      <c r="B19" s="35" t="s">
        <v>117</v>
      </c>
      <c r="C19" s="52" t="s">
        <v>20</v>
      </c>
      <c r="D19" s="43">
        <v>10</v>
      </c>
      <c r="E19" s="139"/>
      <c r="F19" s="54">
        <f>D19*E19</f>
        <v>0</v>
      </c>
      <c r="G19" s="34"/>
      <c r="H19" s="25"/>
      <c r="I19" s="25"/>
      <c r="J19" s="25"/>
    </row>
    <row r="20" spans="1:13" ht="15.75">
      <c r="A20" s="46"/>
      <c r="B20" s="35" t="s">
        <v>118</v>
      </c>
      <c r="C20" s="52" t="s">
        <v>20</v>
      </c>
      <c r="D20" s="43">
        <v>10</v>
      </c>
      <c r="E20" s="139"/>
      <c r="F20" s="54">
        <f>D20*E20</f>
        <v>0</v>
      </c>
      <c r="G20" s="34"/>
      <c r="H20" s="25"/>
      <c r="I20" s="25"/>
      <c r="J20" s="25"/>
    </row>
    <row r="21" spans="1:13">
      <c r="A21" s="46"/>
      <c r="B21" s="35"/>
      <c r="C21" s="35"/>
      <c r="D21" s="35"/>
      <c r="E21" s="35"/>
      <c r="F21" s="35"/>
      <c r="G21" s="35"/>
      <c r="H21" s="25"/>
      <c r="I21" s="25"/>
      <c r="J21" s="25"/>
    </row>
    <row r="22" spans="1:13" ht="178.5">
      <c r="A22" s="148">
        <f ca="1">COUNTIF($A$1:INDIRECT(ADDRESS(ROW()-1,1,TRUE)),"&gt;0")+1</f>
        <v>4</v>
      </c>
      <c r="B22" s="44" t="s">
        <v>136</v>
      </c>
      <c r="C22" s="33"/>
      <c r="D22" s="25"/>
      <c r="E22" s="36"/>
      <c r="F22" s="34"/>
      <c r="G22" s="34"/>
      <c r="H22" s="25"/>
      <c r="I22" s="25"/>
      <c r="J22" s="25"/>
    </row>
    <row r="23" spans="1:13" ht="15.75">
      <c r="A23" s="148"/>
      <c r="B23" s="44" t="s">
        <v>137</v>
      </c>
      <c r="C23" s="33"/>
      <c r="D23" s="25"/>
      <c r="E23" s="36"/>
      <c r="F23" s="34"/>
      <c r="G23" s="34"/>
      <c r="H23" s="25"/>
      <c r="I23" s="25"/>
      <c r="J23" s="25"/>
    </row>
    <row r="24" spans="1:13" ht="15.75">
      <c r="A24" s="46"/>
      <c r="B24" s="44" t="s">
        <v>71</v>
      </c>
      <c r="C24" s="52" t="s">
        <v>19</v>
      </c>
      <c r="D24" s="43">
        <v>10</v>
      </c>
      <c r="E24" s="139"/>
      <c r="F24" s="54">
        <f t="shared" ref="F24:F25" si="0">D24*E24</f>
        <v>0</v>
      </c>
      <c r="G24" s="34"/>
      <c r="H24" s="25"/>
      <c r="I24" s="25"/>
      <c r="J24" s="25"/>
    </row>
    <row r="25" spans="1:13" ht="15.75">
      <c r="A25" s="46"/>
      <c r="B25" s="35" t="s">
        <v>72</v>
      </c>
      <c r="C25" s="52" t="s">
        <v>19</v>
      </c>
      <c r="D25" s="43">
        <v>10</v>
      </c>
      <c r="E25" s="139"/>
      <c r="F25" s="54">
        <f t="shared" si="0"/>
        <v>0</v>
      </c>
      <c r="G25" s="34"/>
      <c r="H25" s="25"/>
      <c r="I25" s="25"/>
      <c r="J25" s="25"/>
    </row>
    <row r="26" spans="1:13" ht="14.25" customHeight="1">
      <c r="A26" s="46"/>
      <c r="B26" s="35"/>
      <c r="C26" s="35"/>
      <c r="D26" s="35"/>
      <c r="E26" s="35"/>
      <c r="F26" s="35"/>
      <c r="G26" s="35"/>
      <c r="H26" s="25"/>
      <c r="I26" s="25"/>
      <c r="J26" s="25"/>
    </row>
    <row r="27" spans="1:13" ht="114.75">
      <c r="A27" s="148">
        <f ca="1">COUNTIF($A$1:INDIRECT(ADDRESS(ROW()-1,1,TRUE)),"&gt;0")+1</f>
        <v>5</v>
      </c>
      <c r="B27" s="44" t="s">
        <v>82</v>
      </c>
      <c r="C27" s="52"/>
      <c r="D27" s="43"/>
      <c r="E27" s="53"/>
      <c r="F27" s="54"/>
      <c r="G27" s="54"/>
      <c r="H27" s="25"/>
      <c r="I27" s="25"/>
      <c r="J27" s="25"/>
    </row>
    <row r="28" spans="1:13">
      <c r="A28" s="46"/>
      <c r="B28" s="91" t="s">
        <v>119</v>
      </c>
      <c r="C28" s="52" t="s">
        <v>2</v>
      </c>
      <c r="D28" s="43">
        <v>4</v>
      </c>
      <c r="E28" s="139"/>
      <c r="F28" s="54">
        <f>D28*E28</f>
        <v>0</v>
      </c>
      <c r="G28" s="54"/>
      <c r="H28" s="25"/>
      <c r="I28" s="25"/>
      <c r="J28" s="25"/>
    </row>
    <row r="29" spans="1:13" s="49" customFormat="1">
      <c r="A29" s="46"/>
      <c r="B29" s="60"/>
      <c r="C29" s="52"/>
      <c r="D29" s="43"/>
      <c r="E29" s="57"/>
      <c r="F29" s="54"/>
      <c r="G29" s="54"/>
      <c r="H29" s="43"/>
      <c r="I29" s="43"/>
      <c r="J29" s="43"/>
      <c r="K29"/>
      <c r="L29"/>
      <c r="M29"/>
    </row>
    <row r="30" spans="1:13" s="49" customFormat="1" ht="51">
      <c r="A30" s="148">
        <f ca="1">COUNTIF($A$1:INDIRECT(ADDRESS(ROW()-1,1,TRUE)),"&gt;0")+1</f>
        <v>6</v>
      </c>
      <c r="B30" s="60" t="s">
        <v>120</v>
      </c>
      <c r="C30" s="52" t="s">
        <v>26</v>
      </c>
      <c r="D30" s="43">
        <v>10</v>
      </c>
      <c r="E30" s="139"/>
      <c r="F30" s="54">
        <f>D30*E30</f>
        <v>0</v>
      </c>
      <c r="G30" s="54"/>
      <c r="H30" s="43"/>
      <c r="I30" s="43"/>
      <c r="J30" s="43"/>
      <c r="K30"/>
      <c r="L30"/>
      <c r="M30"/>
    </row>
    <row r="31" spans="1:13" s="152" customFormat="1" ht="12.75">
      <c r="B31" s="157"/>
      <c r="C31" s="58"/>
      <c r="D31" s="58"/>
      <c r="E31" s="158"/>
      <c r="F31" s="159"/>
    </row>
    <row r="32" spans="1:13" s="43" customFormat="1" ht="63.75">
      <c r="A32" s="38">
        <f ca="1">COUNTIF($A$1:INDIRECT(ADDRESS(ROW()-1,1,TRUE)),"&gt;0")+1</f>
        <v>7</v>
      </c>
      <c r="B32" s="47" t="s">
        <v>70</v>
      </c>
      <c r="C32" s="52" t="s">
        <v>2</v>
      </c>
      <c r="D32" s="43">
        <v>2</v>
      </c>
      <c r="E32" s="139"/>
      <c r="F32" s="54">
        <f>D32*E32</f>
        <v>0</v>
      </c>
    </row>
    <row r="33" spans="1:11" ht="18.75">
      <c r="A33" s="148"/>
      <c r="B33" s="44"/>
      <c r="C33" s="52"/>
      <c r="D33" s="43"/>
      <c r="E33" s="53"/>
      <c r="F33" s="54"/>
      <c r="G33" s="43"/>
      <c r="H33" s="23"/>
      <c r="I33" s="43"/>
    </row>
    <row r="34" spans="1:11" ht="102">
      <c r="A34" s="148">
        <f ca="1">COUNTIF($A$1:INDIRECT(ADDRESS(ROW()-1,1,TRUE)),"&gt;0")+1</f>
        <v>8</v>
      </c>
      <c r="B34" s="51" t="s">
        <v>86</v>
      </c>
      <c r="C34" s="58" t="s">
        <v>2</v>
      </c>
      <c r="D34" s="43">
        <v>1</v>
      </c>
      <c r="E34" s="139"/>
      <c r="F34" s="54">
        <f>D34*E34</f>
        <v>0</v>
      </c>
      <c r="G34" s="25"/>
      <c r="H34" s="23"/>
      <c r="I34" s="25"/>
    </row>
    <row r="35" spans="1:11">
      <c r="A35" s="148"/>
      <c r="B35" s="35"/>
      <c r="C35" s="35"/>
      <c r="D35" s="35"/>
      <c r="E35" s="35"/>
      <c r="F35" s="35"/>
      <c r="G35" s="35"/>
      <c r="H35" s="25"/>
      <c r="I35" s="25"/>
      <c r="J35" s="25"/>
    </row>
    <row r="36" spans="1:11" ht="102">
      <c r="A36" s="148">
        <f ca="1">COUNTIF($A$1:INDIRECT(ADDRESS(ROW()-1,1,TRUE)),"&gt;0")+1</f>
        <v>9</v>
      </c>
      <c r="B36" s="44" t="s">
        <v>87</v>
      </c>
      <c r="C36" s="52" t="s">
        <v>2</v>
      </c>
      <c r="D36" s="43">
        <v>1</v>
      </c>
      <c r="E36" s="139"/>
      <c r="F36" s="54">
        <f>D36*E36</f>
        <v>0</v>
      </c>
      <c r="G36" s="54"/>
      <c r="H36" s="25"/>
      <c r="I36" s="25"/>
      <c r="J36" s="25"/>
    </row>
    <row r="37" spans="1:11" ht="18.75">
      <c r="A37" s="190"/>
      <c r="B37" s="191"/>
      <c r="C37" s="52"/>
      <c r="D37" s="43"/>
      <c r="E37" s="53"/>
      <c r="F37" s="54"/>
      <c r="G37" s="192"/>
      <c r="H37" s="43"/>
      <c r="I37" s="23"/>
      <c r="J37" s="23"/>
      <c r="K37" s="25"/>
    </row>
    <row r="38" spans="1:11" ht="102">
      <c r="A38" s="148">
        <f ca="1">COUNT($A$8:A36)+1</f>
        <v>10</v>
      </c>
      <c r="B38" s="44" t="s">
        <v>134</v>
      </c>
      <c r="C38" s="52" t="s">
        <v>26</v>
      </c>
      <c r="D38" s="43">
        <v>50</v>
      </c>
      <c r="E38" s="139"/>
      <c r="F38" s="54">
        <f t="shared" ref="F38" si="1">E38*D38</f>
        <v>0</v>
      </c>
      <c r="G38" s="54"/>
      <c r="H38" s="43"/>
      <c r="I38" s="23"/>
      <c r="J38" s="43"/>
      <c r="K38" s="43"/>
    </row>
    <row r="39" spans="1:11" ht="18.75">
      <c r="A39" s="190"/>
      <c r="B39" s="191"/>
      <c r="C39" s="52"/>
      <c r="D39" s="43"/>
      <c r="E39" s="53"/>
      <c r="F39" s="54"/>
      <c r="G39" s="192"/>
      <c r="H39" s="43"/>
      <c r="I39" s="23"/>
      <c r="J39" s="23"/>
      <c r="K39" s="25"/>
    </row>
    <row r="40" spans="1:11" ht="38.25">
      <c r="A40" s="148">
        <f ca="1">COUNT($A$8:A38)+1</f>
        <v>11</v>
      </c>
      <c r="B40" s="44" t="s">
        <v>135</v>
      </c>
      <c r="C40" s="52" t="s">
        <v>26</v>
      </c>
      <c r="D40" s="43">
        <v>50</v>
      </c>
      <c r="E40" s="139"/>
      <c r="F40" s="54">
        <f t="shared" ref="F40" si="2">E40*D40</f>
        <v>0</v>
      </c>
      <c r="G40" s="54"/>
      <c r="H40" s="43"/>
      <c r="I40" s="23"/>
      <c r="J40" s="43"/>
      <c r="K40" s="43"/>
    </row>
    <row r="41" spans="1:11" ht="18.75">
      <c r="A41" s="190"/>
      <c r="B41" s="191"/>
      <c r="C41" s="52"/>
      <c r="D41" s="43"/>
      <c r="E41" s="53"/>
      <c r="F41" s="54"/>
      <c r="G41" s="192"/>
      <c r="H41" s="43"/>
      <c r="I41" s="23"/>
      <c r="J41" s="23"/>
      <c r="K41" s="25"/>
    </row>
    <row r="42" spans="1:11" ht="25.5">
      <c r="A42" s="148">
        <f ca="1">COUNT($A$8:A38)+1</f>
        <v>11</v>
      </c>
      <c r="B42" s="79" t="s">
        <v>133</v>
      </c>
      <c r="C42" s="52" t="s">
        <v>26</v>
      </c>
      <c r="D42" s="43">
        <v>5</v>
      </c>
      <c r="E42" s="139"/>
      <c r="F42" s="54">
        <f t="shared" ref="F42" si="3">E42*D42</f>
        <v>0</v>
      </c>
      <c r="G42" s="54"/>
      <c r="H42" s="43"/>
      <c r="I42" s="23"/>
      <c r="J42" s="43"/>
      <c r="K42" s="43"/>
    </row>
    <row r="43" spans="1:11">
      <c r="A43" s="148"/>
      <c r="B43" s="35"/>
      <c r="C43" s="35"/>
      <c r="D43" s="35"/>
      <c r="E43" s="35"/>
      <c r="F43" s="35"/>
      <c r="G43" s="35"/>
      <c r="H43" s="25"/>
      <c r="I43" s="25"/>
      <c r="J43" s="25"/>
    </row>
    <row r="44" spans="1:11" ht="140.25">
      <c r="A44" s="148">
        <f ca="1">COUNTIF($A$1:INDIRECT(ADDRESS(ROW()-1,1,TRUE)),"&gt;0")+1</f>
        <v>13</v>
      </c>
      <c r="B44" s="44" t="s">
        <v>83</v>
      </c>
      <c r="C44" s="52"/>
      <c r="D44" s="43"/>
      <c r="E44" s="53"/>
      <c r="F44" s="54"/>
      <c r="G44" s="54"/>
      <c r="H44" s="25"/>
      <c r="I44" s="25"/>
      <c r="J44" s="25"/>
    </row>
    <row r="45" spans="1:11" ht="229.5">
      <c r="A45" s="148"/>
      <c r="B45" s="44" t="s">
        <v>121</v>
      </c>
      <c r="C45" s="52" t="s">
        <v>2</v>
      </c>
      <c r="D45" s="43">
        <v>1</v>
      </c>
      <c r="E45" s="139"/>
      <c r="F45" s="54">
        <f>D45*E45</f>
        <v>0</v>
      </c>
      <c r="G45" s="54"/>
      <c r="H45" s="25"/>
      <c r="I45" s="205"/>
      <c r="J45" s="205"/>
    </row>
    <row r="46" spans="1:11">
      <c r="A46" s="46"/>
      <c r="B46" s="44"/>
      <c r="C46" s="52"/>
      <c r="D46" s="43"/>
      <c r="E46" s="57"/>
      <c r="F46" s="54"/>
      <c r="G46" s="54"/>
      <c r="H46" s="25"/>
      <c r="I46" s="25"/>
      <c r="J46" s="25"/>
    </row>
    <row r="47" spans="1:11" ht="165.75">
      <c r="A47" s="148">
        <f ca="1">COUNTIF($A$1:INDIRECT(ADDRESS(ROW()-1,1,TRUE)),"&gt;0")+1</f>
        <v>14</v>
      </c>
      <c r="B47" s="51" t="s">
        <v>84</v>
      </c>
      <c r="C47" s="49"/>
      <c r="D47" s="49"/>
      <c r="E47" s="49"/>
      <c r="F47" s="49"/>
      <c r="G47" s="49"/>
      <c r="H47" s="25"/>
      <c r="I47" s="25"/>
      <c r="J47" s="25"/>
    </row>
    <row r="48" spans="1:11" ht="51">
      <c r="A48" s="148"/>
      <c r="B48" s="51" t="s">
        <v>56</v>
      </c>
      <c r="C48" s="49"/>
      <c r="D48" s="49"/>
      <c r="E48" s="49"/>
      <c r="F48" s="49"/>
      <c r="G48" s="49"/>
      <c r="H48" s="25"/>
      <c r="I48" s="25"/>
      <c r="J48" s="25"/>
    </row>
    <row r="49" spans="1:11" ht="45.75" customHeight="1">
      <c r="A49" s="148"/>
      <c r="B49" s="51" t="s">
        <v>122</v>
      </c>
      <c r="C49" s="52" t="s">
        <v>2</v>
      </c>
      <c r="D49" s="43">
        <v>1</v>
      </c>
      <c r="E49" s="139"/>
      <c r="F49" s="54">
        <f>D49*E49</f>
        <v>0</v>
      </c>
      <c r="G49" s="54"/>
      <c r="H49" s="25"/>
      <c r="I49" s="25"/>
      <c r="J49" s="25"/>
    </row>
    <row r="50" spans="1:11">
      <c r="A50" s="148"/>
      <c r="B50" s="59"/>
      <c r="C50" s="52"/>
      <c r="D50" s="43"/>
      <c r="E50" s="53"/>
      <c r="F50" s="54"/>
      <c r="G50" s="54"/>
      <c r="H50" s="25"/>
      <c r="I50" s="25"/>
      <c r="J50" s="25"/>
    </row>
    <row r="51" spans="1:11" ht="76.5">
      <c r="A51" s="148">
        <f ca="1">COUNTIF($A$1:INDIRECT(ADDRESS(ROW()-1,1,TRUE)),"&gt;0")+1</f>
        <v>15</v>
      </c>
      <c r="B51" s="44" t="s">
        <v>123</v>
      </c>
      <c r="C51" s="52" t="s">
        <v>2</v>
      </c>
      <c r="D51" s="43">
        <v>1</v>
      </c>
      <c r="E51" s="139"/>
      <c r="F51" s="54">
        <f>D51*E51</f>
        <v>0</v>
      </c>
      <c r="G51" s="54"/>
      <c r="H51" s="25"/>
      <c r="I51" s="25"/>
      <c r="J51" s="25"/>
    </row>
    <row r="52" spans="1:11">
      <c r="A52" s="64"/>
      <c r="B52" s="25"/>
      <c r="C52" s="43"/>
      <c r="D52" s="43"/>
      <c r="E52" s="43"/>
      <c r="F52" s="43"/>
      <c r="G52" s="43"/>
      <c r="H52" s="25"/>
      <c r="I52" s="30"/>
      <c r="J52" s="25"/>
      <c r="K52" s="25"/>
    </row>
    <row r="53" spans="1:11" s="43" customFormat="1" ht="114.75">
      <c r="A53" s="148">
        <f ca="1">COUNTIF($A$1:INDIRECT(ADDRESS(ROW()-1,1,TRUE)),"&gt;0")+1</f>
        <v>16</v>
      </c>
      <c r="B53" s="44" t="s">
        <v>138</v>
      </c>
      <c r="C53" s="62" t="s">
        <v>2</v>
      </c>
      <c r="D53" s="49">
        <v>1</v>
      </c>
      <c r="E53" s="151"/>
      <c r="F53" s="65">
        <f>D53*E53</f>
        <v>0</v>
      </c>
      <c r="I53" s="23"/>
    </row>
    <row r="54" spans="1:11">
      <c r="A54" s="163"/>
      <c r="B54" s="144"/>
      <c r="C54" s="49"/>
      <c r="D54" s="49"/>
      <c r="E54" s="49"/>
      <c r="F54" s="49"/>
      <c r="G54" s="49"/>
      <c r="H54" s="49"/>
      <c r="I54" s="49"/>
      <c r="J54" s="49"/>
    </row>
    <row r="55" spans="1:11" ht="38.25">
      <c r="A55" s="148">
        <f ca="1">COUNTIF($A$1:INDIRECT(ADDRESS(ROW()-1,1,TRUE)),"&gt;0")+1</f>
        <v>17</v>
      </c>
      <c r="B55" s="60" t="s">
        <v>77</v>
      </c>
      <c r="C55" s="52"/>
      <c r="D55" s="43"/>
      <c r="E55" s="57"/>
      <c r="F55" s="54"/>
      <c r="G55" s="54"/>
      <c r="H55" s="43"/>
      <c r="I55" s="43"/>
      <c r="J55" s="43"/>
    </row>
    <row r="56" spans="1:11">
      <c r="A56" s="154"/>
      <c r="B56" s="60" t="s">
        <v>129</v>
      </c>
      <c r="C56" s="52" t="s">
        <v>19</v>
      </c>
      <c r="D56" s="43">
        <v>10</v>
      </c>
      <c r="E56" s="139"/>
      <c r="F56" s="54">
        <f>D56*E56</f>
        <v>0</v>
      </c>
      <c r="G56" s="54"/>
      <c r="H56" s="43"/>
      <c r="I56" s="43"/>
      <c r="J56" s="43"/>
    </row>
    <row r="57" spans="1:11">
      <c r="A57" s="154"/>
      <c r="B57" s="60" t="s">
        <v>125</v>
      </c>
      <c r="C57" s="52" t="s">
        <v>19</v>
      </c>
      <c r="D57" s="43">
        <v>50</v>
      </c>
      <c r="E57" s="139"/>
      <c r="F57" s="54">
        <f>D57*E57</f>
        <v>0</v>
      </c>
      <c r="G57" s="54"/>
      <c r="H57" s="43"/>
      <c r="I57" s="43"/>
      <c r="J57" s="43"/>
    </row>
    <row r="58" spans="1:11">
      <c r="A58" s="154"/>
      <c r="B58" s="60" t="s">
        <v>97</v>
      </c>
      <c r="C58" s="52" t="s">
        <v>19</v>
      </c>
      <c r="D58" s="43">
        <v>150</v>
      </c>
      <c r="E58" s="139"/>
      <c r="F58" s="54">
        <f>D58*E58</f>
        <v>0</v>
      </c>
      <c r="G58" s="54"/>
      <c r="H58" s="43"/>
      <c r="I58" s="43"/>
      <c r="J58" s="43"/>
    </row>
    <row r="59" spans="1:11">
      <c r="A59" s="163"/>
      <c r="B59" s="144"/>
      <c r="C59" s="49"/>
      <c r="D59" s="49"/>
      <c r="E59" s="49"/>
      <c r="F59" s="49"/>
      <c r="G59" s="49"/>
      <c r="H59" s="49"/>
      <c r="I59" s="49"/>
      <c r="J59" s="49"/>
    </row>
    <row r="60" spans="1:11" ht="51">
      <c r="A60" s="148">
        <f ca="1">COUNTIF($A$1:INDIRECT(ADDRESS(ROW()-1,1,TRUE)),"&gt;0")+1</f>
        <v>18</v>
      </c>
      <c r="B60" s="60" t="s">
        <v>78</v>
      </c>
      <c r="C60" s="52"/>
      <c r="D60" s="43"/>
      <c r="E60" s="57"/>
      <c r="F60" s="54"/>
      <c r="G60" s="54"/>
      <c r="H60" s="43"/>
      <c r="I60" s="43"/>
      <c r="J60" s="43"/>
    </row>
    <row r="61" spans="1:11">
      <c r="A61" s="154"/>
      <c r="B61" s="60" t="s">
        <v>112</v>
      </c>
      <c r="C61" s="52" t="s">
        <v>19</v>
      </c>
      <c r="D61" s="43">
        <v>50</v>
      </c>
      <c r="E61" s="139"/>
      <c r="F61" s="54">
        <f>D61*E61</f>
        <v>0</v>
      </c>
      <c r="G61" s="54"/>
      <c r="H61" s="43"/>
      <c r="I61" s="43"/>
      <c r="J61" s="43"/>
    </row>
    <row r="62" spans="1:11" ht="18.75">
      <c r="A62" s="64"/>
      <c r="B62" s="43"/>
      <c r="C62" s="52"/>
      <c r="D62" s="43"/>
      <c r="E62" s="53"/>
      <c r="F62" s="54"/>
      <c r="G62" s="54"/>
      <c r="H62" s="25"/>
      <c r="I62" s="31"/>
    </row>
    <row r="63" spans="1:11" ht="165.75">
      <c r="A63" s="148">
        <f ca="1">COUNTIF($A$1:INDIRECT(ADDRESS(ROW()-1,1,TRUE)),"&gt;0")+1</f>
        <v>19</v>
      </c>
      <c r="B63" s="44" t="s">
        <v>139</v>
      </c>
      <c r="C63" s="52" t="s">
        <v>2</v>
      </c>
      <c r="D63" s="43">
        <v>6</v>
      </c>
      <c r="E63" s="139"/>
      <c r="F63" s="54">
        <f>D63*E63</f>
        <v>0</v>
      </c>
      <c r="G63" s="54"/>
      <c r="H63" s="25"/>
      <c r="I63" s="32"/>
    </row>
    <row r="64" spans="1:11" s="49" customFormat="1" ht="12.75">
      <c r="A64" s="119"/>
      <c r="B64" s="50"/>
      <c r="C64" s="62"/>
      <c r="E64" s="153"/>
      <c r="F64" s="65"/>
    </row>
    <row r="65" spans="1:11" ht="114.75">
      <c r="A65" s="148">
        <f ca="1">COUNTIF($A$1:INDIRECT(ADDRESS(ROW()-1,1,TRUE)),"&gt;0")+1</f>
        <v>20</v>
      </c>
      <c r="B65" s="156" t="s">
        <v>126</v>
      </c>
    </row>
    <row r="66" spans="1:11" ht="140.25">
      <c r="A66" s="148"/>
      <c r="B66" s="44" t="s">
        <v>127</v>
      </c>
    </row>
    <row r="67" spans="1:11" ht="216.75">
      <c r="A67" s="148"/>
      <c r="B67" s="44" t="s">
        <v>128</v>
      </c>
      <c r="C67" s="62" t="s">
        <v>2</v>
      </c>
      <c r="D67" s="49">
        <v>1</v>
      </c>
      <c r="E67" s="151"/>
      <c r="F67" s="65">
        <f>D67*E67</f>
        <v>0</v>
      </c>
    </row>
    <row r="68" spans="1:11">
      <c r="A68" s="38"/>
      <c r="B68" s="184"/>
      <c r="C68" s="49"/>
      <c r="D68" s="49"/>
      <c r="E68" s="185"/>
      <c r="F68" s="186"/>
      <c r="G68" s="185"/>
      <c r="H68" s="187"/>
      <c r="I68" s="25"/>
    </row>
    <row r="69" spans="1:11" ht="140.25" customHeight="1">
      <c r="A69" s="148">
        <f ca="1">COUNTIF($A$1:INDIRECT(ADDRESS(ROW()-1,1,TRUE)),"&gt;0")+1</f>
        <v>21</v>
      </c>
      <c r="B69" s="188" t="s">
        <v>132</v>
      </c>
      <c r="C69" s="49"/>
      <c r="D69" s="49"/>
      <c r="E69" s="185"/>
      <c r="F69" s="186"/>
      <c r="G69" s="185"/>
      <c r="H69" s="187"/>
      <c r="I69" s="25"/>
    </row>
    <row r="70" spans="1:11">
      <c r="A70" s="38"/>
      <c r="B70" s="189" t="s">
        <v>130</v>
      </c>
      <c r="C70" s="52" t="s">
        <v>19</v>
      </c>
      <c r="D70" s="43">
        <v>15</v>
      </c>
      <c r="E70" s="139"/>
      <c r="F70" s="54">
        <f>D70*E70</f>
        <v>0</v>
      </c>
      <c r="G70" s="185"/>
      <c r="H70" s="187"/>
      <c r="I70" s="25"/>
    </row>
    <row r="71" spans="1:11">
      <c r="A71" s="38"/>
      <c r="B71" s="189" t="s">
        <v>131</v>
      </c>
      <c r="C71" s="52" t="s">
        <v>19</v>
      </c>
      <c r="D71" s="43">
        <v>20</v>
      </c>
      <c r="E71" s="139"/>
      <c r="F71" s="54">
        <f>D71*E71</f>
        <v>0</v>
      </c>
      <c r="G71" s="185"/>
      <c r="H71" s="187"/>
      <c r="I71" s="25"/>
    </row>
    <row r="72" spans="1:11">
      <c r="A72" s="46"/>
      <c r="B72" s="44"/>
      <c r="C72" s="52"/>
      <c r="D72" s="43"/>
      <c r="E72" s="57"/>
      <c r="F72" s="54"/>
      <c r="G72" s="54"/>
      <c r="H72" s="25"/>
      <c r="I72" s="25"/>
      <c r="J72" s="25"/>
    </row>
    <row r="73" spans="1:11" ht="178.5">
      <c r="A73" s="148">
        <f ca="1">COUNTIF($A$1:INDIRECT(ADDRESS(ROW()-1,1,TRUE)),"&gt;0")+1</f>
        <v>22</v>
      </c>
      <c r="B73" s="44" t="s">
        <v>89</v>
      </c>
      <c r="C73" s="52" t="s">
        <v>2</v>
      </c>
      <c r="D73" s="43">
        <v>1</v>
      </c>
      <c r="E73" s="139"/>
      <c r="F73" s="54">
        <f>D73*E73</f>
        <v>0</v>
      </c>
      <c r="G73" s="54"/>
      <c r="H73" s="25"/>
      <c r="I73" s="206"/>
      <c r="J73" s="206"/>
      <c r="K73" s="206"/>
    </row>
    <row r="74" spans="1:11" ht="16.5" thickBot="1">
      <c r="A74" s="46"/>
      <c r="B74" s="44"/>
      <c r="C74" s="33"/>
      <c r="D74" s="25"/>
      <c r="E74" s="36"/>
      <c r="F74" s="34"/>
      <c r="G74" s="143"/>
      <c r="H74" s="25"/>
      <c r="I74" s="25"/>
      <c r="J74" s="25"/>
    </row>
    <row r="75" spans="1:11" s="127" customFormat="1" ht="16.5" thickBot="1">
      <c r="A75" s="123" t="s">
        <v>1</v>
      </c>
      <c r="B75" s="123" t="s">
        <v>34</v>
      </c>
      <c r="C75" s="124"/>
      <c r="D75" s="124"/>
      <c r="E75" s="198">
        <f>SUM(F10:F74)</f>
        <v>0</v>
      </c>
      <c r="F75" s="198"/>
      <c r="G75" s="140"/>
      <c r="H75" s="126"/>
      <c r="I75" s="126"/>
      <c r="J75" s="126"/>
    </row>
    <row r="76" spans="1:11">
      <c r="A76" s="64"/>
      <c r="B76" s="43"/>
      <c r="C76" s="43"/>
      <c r="D76" s="43"/>
      <c r="E76" s="43"/>
      <c r="F76" s="43"/>
      <c r="G76" s="43"/>
      <c r="H76" s="25"/>
      <c r="I76" s="25"/>
      <c r="J76" s="25"/>
    </row>
    <row r="77" spans="1:11">
      <c r="A77" s="64"/>
      <c r="B77" s="43"/>
      <c r="C77" s="43"/>
      <c r="D77" s="43"/>
      <c r="E77" s="43"/>
      <c r="F77" s="43"/>
      <c r="G77" s="43"/>
      <c r="H77" s="25"/>
      <c r="I77" s="25"/>
      <c r="J77" s="25"/>
    </row>
    <row r="78" spans="1:11">
      <c r="A78" s="64"/>
      <c r="B78" s="43"/>
      <c r="C78" s="43"/>
      <c r="D78" s="43"/>
      <c r="E78" s="43"/>
      <c r="F78" s="43"/>
      <c r="G78" s="43"/>
      <c r="H78" s="25"/>
      <c r="I78" s="25"/>
      <c r="J78" s="25"/>
    </row>
    <row r="79" spans="1:11">
      <c r="A79" s="64"/>
      <c r="B79" s="43"/>
      <c r="C79" s="43"/>
      <c r="D79" s="43"/>
      <c r="E79" s="43"/>
      <c r="F79" s="43"/>
      <c r="G79" s="43"/>
      <c r="H79" s="25"/>
      <c r="I79" s="25"/>
      <c r="J79" s="25"/>
    </row>
    <row r="80" spans="1:11">
      <c r="A80" s="64"/>
      <c r="B80" s="43"/>
      <c r="C80" s="43"/>
      <c r="D80" s="43"/>
      <c r="E80" s="43"/>
      <c r="F80" s="43"/>
      <c r="G80" s="43"/>
      <c r="H80" s="25"/>
      <c r="I80" s="25"/>
      <c r="J80" s="25"/>
    </row>
    <row r="81" spans="1:10">
      <c r="A81" s="64"/>
      <c r="B81" s="43"/>
      <c r="C81" s="43"/>
      <c r="D81" s="43"/>
      <c r="E81" s="43"/>
      <c r="F81" s="43"/>
      <c r="G81" s="43"/>
      <c r="H81" s="25"/>
      <c r="I81" s="25"/>
      <c r="J81" s="25"/>
    </row>
    <row r="82" spans="1:10">
      <c r="A82" s="64"/>
      <c r="B82" s="43"/>
      <c r="C82" s="43"/>
      <c r="D82" s="43"/>
      <c r="E82" s="43"/>
      <c r="F82" s="43"/>
      <c r="G82" s="43"/>
      <c r="H82" s="25"/>
      <c r="I82" s="25"/>
      <c r="J82" s="25"/>
    </row>
    <row r="83" spans="1:10">
      <c r="A83" s="64"/>
      <c r="B83" s="43"/>
      <c r="C83" s="43"/>
      <c r="D83" s="43"/>
      <c r="E83" s="43"/>
      <c r="F83" s="43"/>
      <c r="G83" s="43"/>
      <c r="H83" s="25"/>
      <c r="I83" s="25"/>
      <c r="J83" s="25"/>
    </row>
    <row r="84" spans="1:10">
      <c r="A84" s="64"/>
      <c r="B84" s="43"/>
      <c r="C84" s="43"/>
      <c r="D84" s="43"/>
      <c r="E84" s="43"/>
      <c r="F84" s="25"/>
      <c r="G84" s="25"/>
      <c r="H84" s="25"/>
      <c r="I84" s="25"/>
      <c r="J84" s="25"/>
    </row>
    <row r="85" spans="1:10">
      <c r="A85" s="118"/>
    </row>
    <row r="86" spans="1:10">
      <c r="A86" s="149"/>
    </row>
  </sheetData>
  <mergeCells count="9">
    <mergeCell ref="E75:F75"/>
    <mergeCell ref="A2:B2"/>
    <mergeCell ref="C2:E3"/>
    <mergeCell ref="A3:B3"/>
    <mergeCell ref="I45:J45"/>
    <mergeCell ref="I73:K73"/>
    <mergeCell ref="F2:G2"/>
    <mergeCell ref="F3:G3"/>
    <mergeCell ref="B9:G9"/>
  </mergeCells>
  <conditionalFormatting sqref="E31:F31">
    <cfRule type="cellIs" dxfId="0" priority="1" stopIfTrue="1" operator="equal">
      <formula>0</formula>
    </cfRule>
  </conditionalFormatting>
  <pageMargins left="0.70866141732283472" right="0.70866141732283472" top="0" bottom="0.74803149606299213" header="0.31496062992125984" footer="0.31496062992125984"/>
  <pageSetup paperSize="9" scale="88" fitToHeight="0" orientation="portrait" r:id="rId1"/>
  <headerFooter alignWithMargins="0">
    <oddFooter xml:space="preserve">&amp;RList: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showZeros="0" view="pageBreakPreview" zoomScale="90" zoomScaleNormal="100" zoomScaleSheetLayoutView="90" workbookViewId="0">
      <selection activeCell="J23" sqref="J23"/>
    </sheetView>
  </sheetViews>
  <sheetFormatPr defaultRowHeight="12.75"/>
  <cols>
    <col min="1" max="1" width="51.28515625" style="17" customWidth="1"/>
    <col min="2" max="2" width="6.42578125" style="18" customWidth="1"/>
    <col min="3" max="3" width="8.28515625" style="17" bestFit="1" customWidth="1"/>
    <col min="4" max="4" width="3.28515625" style="17" customWidth="1"/>
    <col min="5" max="5" width="11" style="17" customWidth="1"/>
    <col min="6" max="206" width="9.28515625" style="17"/>
    <col min="207" max="207" width="51.28515625" style="17" customWidth="1"/>
    <col min="208" max="208" width="5.5703125" style="17" customWidth="1"/>
    <col min="209" max="209" width="6.42578125" style="17" customWidth="1"/>
    <col min="210" max="210" width="8.28515625" style="17" bestFit="1" customWidth="1"/>
    <col min="211" max="211" width="3.28515625" style="17" customWidth="1"/>
    <col min="212" max="212" width="11" style="17" customWidth="1"/>
    <col min="213" max="213" width="2.28515625" style="17" customWidth="1"/>
    <col min="214" max="214" width="10.5703125" style="17" customWidth="1"/>
    <col min="215" max="215" width="12.28515625" style="17" bestFit="1" customWidth="1"/>
    <col min="216" max="216" width="13.5703125" style="17" customWidth="1"/>
    <col min="217" max="217" width="67.7109375" style="17" customWidth="1"/>
    <col min="218" max="462" width="9.28515625" style="17"/>
    <col min="463" max="463" width="51.28515625" style="17" customWidth="1"/>
    <col min="464" max="464" width="5.5703125" style="17" customWidth="1"/>
    <col min="465" max="465" width="6.42578125" style="17" customWidth="1"/>
    <col min="466" max="466" width="8.28515625" style="17" bestFit="1" customWidth="1"/>
    <col min="467" max="467" width="3.28515625" style="17" customWidth="1"/>
    <col min="468" max="468" width="11" style="17" customWidth="1"/>
    <col min="469" max="469" width="2.28515625" style="17" customWidth="1"/>
    <col min="470" max="470" width="10.5703125" style="17" customWidth="1"/>
    <col min="471" max="471" width="12.28515625" style="17" bestFit="1" customWidth="1"/>
    <col min="472" max="472" width="13.5703125" style="17" customWidth="1"/>
    <col min="473" max="473" width="67.7109375" style="17" customWidth="1"/>
    <col min="474" max="718" width="9.28515625" style="17"/>
    <col min="719" max="719" width="51.28515625" style="17" customWidth="1"/>
    <col min="720" max="720" width="5.5703125" style="17" customWidth="1"/>
    <col min="721" max="721" width="6.42578125" style="17" customWidth="1"/>
    <col min="722" max="722" width="8.28515625" style="17" bestFit="1" customWidth="1"/>
    <col min="723" max="723" width="3.28515625" style="17" customWidth="1"/>
    <col min="724" max="724" width="11" style="17" customWidth="1"/>
    <col min="725" max="725" width="2.28515625" style="17" customWidth="1"/>
    <col min="726" max="726" width="10.5703125" style="17" customWidth="1"/>
    <col min="727" max="727" width="12.28515625" style="17" bestFit="1" customWidth="1"/>
    <col min="728" max="728" width="13.5703125" style="17" customWidth="1"/>
    <col min="729" max="729" width="67.7109375" style="17" customWidth="1"/>
    <col min="730" max="974" width="9.28515625" style="17"/>
    <col min="975" max="975" width="51.28515625" style="17" customWidth="1"/>
    <col min="976" max="976" width="5.5703125" style="17" customWidth="1"/>
    <col min="977" max="977" width="6.42578125" style="17" customWidth="1"/>
    <col min="978" max="978" width="8.28515625" style="17" bestFit="1" customWidth="1"/>
    <col min="979" max="979" width="3.28515625" style="17" customWidth="1"/>
    <col min="980" max="980" width="11" style="17" customWidth="1"/>
    <col min="981" max="981" width="2.28515625" style="17" customWidth="1"/>
    <col min="982" max="982" width="10.5703125" style="17" customWidth="1"/>
    <col min="983" max="983" width="12.28515625" style="17" bestFit="1" customWidth="1"/>
    <col min="984" max="984" width="13.5703125" style="17" customWidth="1"/>
    <col min="985" max="985" width="67.7109375" style="17" customWidth="1"/>
    <col min="986" max="1230" width="9.28515625" style="17"/>
    <col min="1231" max="1231" width="51.28515625" style="17" customWidth="1"/>
    <col min="1232" max="1232" width="5.5703125" style="17" customWidth="1"/>
    <col min="1233" max="1233" width="6.42578125" style="17" customWidth="1"/>
    <col min="1234" max="1234" width="8.28515625" style="17" bestFit="1" customWidth="1"/>
    <col min="1235" max="1235" width="3.28515625" style="17" customWidth="1"/>
    <col min="1236" max="1236" width="11" style="17" customWidth="1"/>
    <col min="1237" max="1237" width="2.28515625" style="17" customWidth="1"/>
    <col min="1238" max="1238" width="10.5703125" style="17" customWidth="1"/>
    <col min="1239" max="1239" width="12.28515625" style="17" bestFit="1" customWidth="1"/>
    <col min="1240" max="1240" width="13.5703125" style="17" customWidth="1"/>
    <col min="1241" max="1241" width="67.7109375" style="17" customWidth="1"/>
    <col min="1242" max="1486" width="9.28515625" style="17"/>
    <col min="1487" max="1487" width="51.28515625" style="17" customWidth="1"/>
    <col min="1488" max="1488" width="5.5703125" style="17" customWidth="1"/>
    <col min="1489" max="1489" width="6.42578125" style="17" customWidth="1"/>
    <col min="1490" max="1490" width="8.28515625" style="17" bestFit="1" customWidth="1"/>
    <col min="1491" max="1491" width="3.28515625" style="17" customWidth="1"/>
    <col min="1492" max="1492" width="11" style="17" customWidth="1"/>
    <col min="1493" max="1493" width="2.28515625" style="17" customWidth="1"/>
    <col min="1494" max="1494" width="10.5703125" style="17" customWidth="1"/>
    <col min="1495" max="1495" width="12.28515625" style="17" bestFit="1" customWidth="1"/>
    <col min="1496" max="1496" width="13.5703125" style="17" customWidth="1"/>
    <col min="1497" max="1497" width="67.7109375" style="17" customWidth="1"/>
    <col min="1498" max="1742" width="9.28515625" style="17"/>
    <col min="1743" max="1743" width="51.28515625" style="17" customWidth="1"/>
    <col min="1744" max="1744" width="5.5703125" style="17" customWidth="1"/>
    <col min="1745" max="1745" width="6.42578125" style="17" customWidth="1"/>
    <col min="1746" max="1746" width="8.28515625" style="17" bestFit="1" customWidth="1"/>
    <col min="1747" max="1747" width="3.28515625" style="17" customWidth="1"/>
    <col min="1748" max="1748" width="11" style="17" customWidth="1"/>
    <col min="1749" max="1749" width="2.28515625" style="17" customWidth="1"/>
    <col min="1750" max="1750" width="10.5703125" style="17" customWidth="1"/>
    <col min="1751" max="1751" width="12.28515625" style="17" bestFit="1" customWidth="1"/>
    <col min="1752" max="1752" width="13.5703125" style="17" customWidth="1"/>
    <col min="1753" max="1753" width="67.7109375" style="17" customWidth="1"/>
    <col min="1754" max="1998" width="9.28515625" style="17"/>
    <col min="1999" max="1999" width="51.28515625" style="17" customWidth="1"/>
    <col min="2000" max="2000" width="5.5703125" style="17" customWidth="1"/>
    <col min="2001" max="2001" width="6.42578125" style="17" customWidth="1"/>
    <col min="2002" max="2002" width="8.28515625" style="17" bestFit="1" customWidth="1"/>
    <col min="2003" max="2003" width="3.28515625" style="17" customWidth="1"/>
    <col min="2004" max="2004" width="11" style="17" customWidth="1"/>
    <col min="2005" max="2005" width="2.28515625" style="17" customWidth="1"/>
    <col min="2006" max="2006" width="10.5703125" style="17" customWidth="1"/>
    <col min="2007" max="2007" width="12.28515625" style="17" bestFit="1" customWidth="1"/>
    <col min="2008" max="2008" width="13.5703125" style="17" customWidth="1"/>
    <col min="2009" max="2009" width="67.7109375" style="17" customWidth="1"/>
    <col min="2010" max="2254" width="9.28515625" style="17"/>
    <col min="2255" max="2255" width="51.28515625" style="17" customWidth="1"/>
    <col min="2256" max="2256" width="5.5703125" style="17" customWidth="1"/>
    <col min="2257" max="2257" width="6.42578125" style="17" customWidth="1"/>
    <col min="2258" max="2258" width="8.28515625" style="17" bestFit="1" customWidth="1"/>
    <col min="2259" max="2259" width="3.28515625" style="17" customWidth="1"/>
    <col min="2260" max="2260" width="11" style="17" customWidth="1"/>
    <col min="2261" max="2261" width="2.28515625" style="17" customWidth="1"/>
    <col min="2262" max="2262" width="10.5703125" style="17" customWidth="1"/>
    <col min="2263" max="2263" width="12.28515625" style="17" bestFit="1" customWidth="1"/>
    <col min="2264" max="2264" width="13.5703125" style="17" customWidth="1"/>
    <col min="2265" max="2265" width="67.7109375" style="17" customWidth="1"/>
    <col min="2266" max="2510" width="9.28515625" style="17"/>
    <col min="2511" max="2511" width="51.28515625" style="17" customWidth="1"/>
    <col min="2512" max="2512" width="5.5703125" style="17" customWidth="1"/>
    <col min="2513" max="2513" width="6.42578125" style="17" customWidth="1"/>
    <col min="2514" max="2514" width="8.28515625" style="17" bestFit="1" customWidth="1"/>
    <col min="2515" max="2515" width="3.28515625" style="17" customWidth="1"/>
    <col min="2516" max="2516" width="11" style="17" customWidth="1"/>
    <col min="2517" max="2517" width="2.28515625" style="17" customWidth="1"/>
    <col min="2518" max="2518" width="10.5703125" style="17" customWidth="1"/>
    <col min="2519" max="2519" width="12.28515625" style="17" bestFit="1" customWidth="1"/>
    <col min="2520" max="2520" width="13.5703125" style="17" customWidth="1"/>
    <col min="2521" max="2521" width="67.7109375" style="17" customWidth="1"/>
    <col min="2522" max="2766" width="9.28515625" style="17"/>
    <col min="2767" max="2767" width="51.28515625" style="17" customWidth="1"/>
    <col min="2768" max="2768" width="5.5703125" style="17" customWidth="1"/>
    <col min="2769" max="2769" width="6.42578125" style="17" customWidth="1"/>
    <col min="2770" max="2770" width="8.28515625" style="17" bestFit="1" customWidth="1"/>
    <col min="2771" max="2771" width="3.28515625" style="17" customWidth="1"/>
    <col min="2772" max="2772" width="11" style="17" customWidth="1"/>
    <col min="2773" max="2773" width="2.28515625" style="17" customWidth="1"/>
    <col min="2774" max="2774" width="10.5703125" style="17" customWidth="1"/>
    <col min="2775" max="2775" width="12.28515625" style="17" bestFit="1" customWidth="1"/>
    <col min="2776" max="2776" width="13.5703125" style="17" customWidth="1"/>
    <col min="2777" max="2777" width="67.7109375" style="17" customWidth="1"/>
    <col min="2778" max="3022" width="9.28515625" style="17"/>
    <col min="3023" max="3023" width="51.28515625" style="17" customWidth="1"/>
    <col min="3024" max="3024" width="5.5703125" style="17" customWidth="1"/>
    <col min="3025" max="3025" width="6.42578125" style="17" customWidth="1"/>
    <col min="3026" max="3026" width="8.28515625" style="17" bestFit="1" customWidth="1"/>
    <col min="3027" max="3027" width="3.28515625" style="17" customWidth="1"/>
    <col min="3028" max="3028" width="11" style="17" customWidth="1"/>
    <col min="3029" max="3029" width="2.28515625" style="17" customWidth="1"/>
    <col min="3030" max="3030" width="10.5703125" style="17" customWidth="1"/>
    <col min="3031" max="3031" width="12.28515625" style="17" bestFit="1" customWidth="1"/>
    <col min="3032" max="3032" width="13.5703125" style="17" customWidth="1"/>
    <col min="3033" max="3033" width="67.7109375" style="17" customWidth="1"/>
    <col min="3034" max="3278" width="9.28515625" style="17"/>
    <col min="3279" max="3279" width="51.28515625" style="17" customWidth="1"/>
    <col min="3280" max="3280" width="5.5703125" style="17" customWidth="1"/>
    <col min="3281" max="3281" width="6.42578125" style="17" customWidth="1"/>
    <col min="3282" max="3282" width="8.28515625" style="17" bestFit="1" customWidth="1"/>
    <col min="3283" max="3283" width="3.28515625" style="17" customWidth="1"/>
    <col min="3284" max="3284" width="11" style="17" customWidth="1"/>
    <col min="3285" max="3285" width="2.28515625" style="17" customWidth="1"/>
    <col min="3286" max="3286" width="10.5703125" style="17" customWidth="1"/>
    <col min="3287" max="3287" width="12.28515625" style="17" bestFit="1" customWidth="1"/>
    <col min="3288" max="3288" width="13.5703125" style="17" customWidth="1"/>
    <col min="3289" max="3289" width="67.7109375" style="17" customWidth="1"/>
    <col min="3290" max="3534" width="9.28515625" style="17"/>
    <col min="3535" max="3535" width="51.28515625" style="17" customWidth="1"/>
    <col min="3536" max="3536" width="5.5703125" style="17" customWidth="1"/>
    <col min="3537" max="3537" width="6.42578125" style="17" customWidth="1"/>
    <col min="3538" max="3538" width="8.28515625" style="17" bestFit="1" customWidth="1"/>
    <col min="3539" max="3539" width="3.28515625" style="17" customWidth="1"/>
    <col min="3540" max="3540" width="11" style="17" customWidth="1"/>
    <col min="3541" max="3541" width="2.28515625" style="17" customWidth="1"/>
    <col min="3542" max="3542" width="10.5703125" style="17" customWidth="1"/>
    <col min="3543" max="3543" width="12.28515625" style="17" bestFit="1" customWidth="1"/>
    <col min="3544" max="3544" width="13.5703125" style="17" customWidth="1"/>
    <col min="3545" max="3545" width="67.7109375" style="17" customWidth="1"/>
    <col min="3546" max="3790" width="9.28515625" style="17"/>
    <col min="3791" max="3791" width="51.28515625" style="17" customWidth="1"/>
    <col min="3792" max="3792" width="5.5703125" style="17" customWidth="1"/>
    <col min="3793" max="3793" width="6.42578125" style="17" customWidth="1"/>
    <col min="3794" max="3794" width="8.28515625" style="17" bestFit="1" customWidth="1"/>
    <col min="3795" max="3795" width="3.28515625" style="17" customWidth="1"/>
    <col min="3796" max="3796" width="11" style="17" customWidth="1"/>
    <col min="3797" max="3797" width="2.28515625" style="17" customWidth="1"/>
    <col min="3798" max="3798" width="10.5703125" style="17" customWidth="1"/>
    <col min="3799" max="3799" width="12.28515625" style="17" bestFit="1" customWidth="1"/>
    <col min="3800" max="3800" width="13.5703125" style="17" customWidth="1"/>
    <col min="3801" max="3801" width="67.7109375" style="17" customWidth="1"/>
    <col min="3802" max="4046" width="9.28515625" style="17"/>
    <col min="4047" max="4047" width="51.28515625" style="17" customWidth="1"/>
    <col min="4048" max="4048" width="5.5703125" style="17" customWidth="1"/>
    <col min="4049" max="4049" width="6.42578125" style="17" customWidth="1"/>
    <col min="4050" max="4050" width="8.28515625" style="17" bestFit="1" customWidth="1"/>
    <col min="4051" max="4051" width="3.28515625" style="17" customWidth="1"/>
    <col min="4052" max="4052" width="11" style="17" customWidth="1"/>
    <col min="4053" max="4053" width="2.28515625" style="17" customWidth="1"/>
    <col min="4054" max="4054" width="10.5703125" style="17" customWidth="1"/>
    <col min="4055" max="4055" width="12.28515625" style="17" bestFit="1" customWidth="1"/>
    <col min="4056" max="4056" width="13.5703125" style="17" customWidth="1"/>
    <col min="4057" max="4057" width="67.7109375" style="17" customWidth="1"/>
    <col min="4058" max="4302" width="9.28515625" style="17"/>
    <col min="4303" max="4303" width="51.28515625" style="17" customWidth="1"/>
    <col min="4304" max="4304" width="5.5703125" style="17" customWidth="1"/>
    <col min="4305" max="4305" width="6.42578125" style="17" customWidth="1"/>
    <col min="4306" max="4306" width="8.28515625" style="17" bestFit="1" customWidth="1"/>
    <col min="4307" max="4307" width="3.28515625" style="17" customWidth="1"/>
    <col min="4308" max="4308" width="11" style="17" customWidth="1"/>
    <col min="4309" max="4309" width="2.28515625" style="17" customWidth="1"/>
    <col min="4310" max="4310" width="10.5703125" style="17" customWidth="1"/>
    <col min="4311" max="4311" width="12.28515625" style="17" bestFit="1" customWidth="1"/>
    <col min="4312" max="4312" width="13.5703125" style="17" customWidth="1"/>
    <col min="4313" max="4313" width="67.7109375" style="17" customWidth="1"/>
    <col min="4314" max="4558" width="9.28515625" style="17"/>
    <col min="4559" max="4559" width="51.28515625" style="17" customWidth="1"/>
    <col min="4560" max="4560" width="5.5703125" style="17" customWidth="1"/>
    <col min="4561" max="4561" width="6.42578125" style="17" customWidth="1"/>
    <col min="4562" max="4562" width="8.28515625" style="17" bestFit="1" customWidth="1"/>
    <col min="4563" max="4563" width="3.28515625" style="17" customWidth="1"/>
    <col min="4564" max="4564" width="11" style="17" customWidth="1"/>
    <col min="4565" max="4565" width="2.28515625" style="17" customWidth="1"/>
    <col min="4566" max="4566" width="10.5703125" style="17" customWidth="1"/>
    <col min="4567" max="4567" width="12.28515625" style="17" bestFit="1" customWidth="1"/>
    <col min="4568" max="4568" width="13.5703125" style="17" customWidth="1"/>
    <col min="4569" max="4569" width="67.7109375" style="17" customWidth="1"/>
    <col min="4570" max="4814" width="9.28515625" style="17"/>
    <col min="4815" max="4815" width="51.28515625" style="17" customWidth="1"/>
    <col min="4816" max="4816" width="5.5703125" style="17" customWidth="1"/>
    <col min="4817" max="4817" width="6.42578125" style="17" customWidth="1"/>
    <col min="4818" max="4818" width="8.28515625" style="17" bestFit="1" customWidth="1"/>
    <col min="4819" max="4819" width="3.28515625" style="17" customWidth="1"/>
    <col min="4820" max="4820" width="11" style="17" customWidth="1"/>
    <col min="4821" max="4821" width="2.28515625" style="17" customWidth="1"/>
    <col min="4822" max="4822" width="10.5703125" style="17" customWidth="1"/>
    <col min="4823" max="4823" width="12.28515625" style="17" bestFit="1" customWidth="1"/>
    <col min="4824" max="4824" width="13.5703125" style="17" customWidth="1"/>
    <col min="4825" max="4825" width="67.7109375" style="17" customWidth="1"/>
    <col min="4826" max="5070" width="9.28515625" style="17"/>
    <col min="5071" max="5071" width="51.28515625" style="17" customWidth="1"/>
    <col min="5072" max="5072" width="5.5703125" style="17" customWidth="1"/>
    <col min="5073" max="5073" width="6.42578125" style="17" customWidth="1"/>
    <col min="5074" max="5074" width="8.28515625" style="17" bestFit="1" customWidth="1"/>
    <col min="5075" max="5075" width="3.28515625" style="17" customWidth="1"/>
    <col min="5076" max="5076" width="11" style="17" customWidth="1"/>
    <col min="5077" max="5077" width="2.28515625" style="17" customWidth="1"/>
    <col min="5078" max="5078" width="10.5703125" style="17" customWidth="1"/>
    <col min="5079" max="5079" width="12.28515625" style="17" bestFit="1" customWidth="1"/>
    <col min="5080" max="5080" width="13.5703125" style="17" customWidth="1"/>
    <col min="5081" max="5081" width="67.7109375" style="17" customWidth="1"/>
    <col min="5082" max="5326" width="9.28515625" style="17"/>
    <col min="5327" max="5327" width="51.28515625" style="17" customWidth="1"/>
    <col min="5328" max="5328" width="5.5703125" style="17" customWidth="1"/>
    <col min="5329" max="5329" width="6.42578125" style="17" customWidth="1"/>
    <col min="5330" max="5330" width="8.28515625" style="17" bestFit="1" customWidth="1"/>
    <col min="5331" max="5331" width="3.28515625" style="17" customWidth="1"/>
    <col min="5332" max="5332" width="11" style="17" customWidth="1"/>
    <col min="5333" max="5333" width="2.28515625" style="17" customWidth="1"/>
    <col min="5334" max="5334" width="10.5703125" style="17" customWidth="1"/>
    <col min="5335" max="5335" width="12.28515625" style="17" bestFit="1" customWidth="1"/>
    <col min="5336" max="5336" width="13.5703125" style="17" customWidth="1"/>
    <col min="5337" max="5337" width="67.7109375" style="17" customWidth="1"/>
    <col min="5338" max="5582" width="9.28515625" style="17"/>
    <col min="5583" max="5583" width="51.28515625" style="17" customWidth="1"/>
    <col min="5584" max="5584" width="5.5703125" style="17" customWidth="1"/>
    <col min="5585" max="5585" width="6.42578125" style="17" customWidth="1"/>
    <col min="5586" max="5586" width="8.28515625" style="17" bestFit="1" customWidth="1"/>
    <col min="5587" max="5587" width="3.28515625" style="17" customWidth="1"/>
    <col min="5588" max="5588" width="11" style="17" customWidth="1"/>
    <col min="5589" max="5589" width="2.28515625" style="17" customWidth="1"/>
    <col min="5590" max="5590" width="10.5703125" style="17" customWidth="1"/>
    <col min="5591" max="5591" width="12.28515625" style="17" bestFit="1" customWidth="1"/>
    <col min="5592" max="5592" width="13.5703125" style="17" customWidth="1"/>
    <col min="5593" max="5593" width="67.7109375" style="17" customWidth="1"/>
    <col min="5594" max="5838" width="9.28515625" style="17"/>
    <col min="5839" max="5839" width="51.28515625" style="17" customWidth="1"/>
    <col min="5840" max="5840" width="5.5703125" style="17" customWidth="1"/>
    <col min="5841" max="5841" width="6.42578125" style="17" customWidth="1"/>
    <col min="5842" max="5842" width="8.28515625" style="17" bestFit="1" customWidth="1"/>
    <col min="5843" max="5843" width="3.28515625" style="17" customWidth="1"/>
    <col min="5844" max="5844" width="11" style="17" customWidth="1"/>
    <col min="5845" max="5845" width="2.28515625" style="17" customWidth="1"/>
    <col min="5846" max="5846" width="10.5703125" style="17" customWidth="1"/>
    <col min="5847" max="5847" width="12.28515625" style="17" bestFit="1" customWidth="1"/>
    <col min="5848" max="5848" width="13.5703125" style="17" customWidth="1"/>
    <col min="5849" max="5849" width="67.7109375" style="17" customWidth="1"/>
    <col min="5850" max="6094" width="9.28515625" style="17"/>
    <col min="6095" max="6095" width="51.28515625" style="17" customWidth="1"/>
    <col min="6096" max="6096" width="5.5703125" style="17" customWidth="1"/>
    <col min="6097" max="6097" width="6.42578125" style="17" customWidth="1"/>
    <col min="6098" max="6098" width="8.28515625" style="17" bestFit="1" customWidth="1"/>
    <col min="6099" max="6099" width="3.28515625" style="17" customWidth="1"/>
    <col min="6100" max="6100" width="11" style="17" customWidth="1"/>
    <col min="6101" max="6101" width="2.28515625" style="17" customWidth="1"/>
    <col min="6102" max="6102" width="10.5703125" style="17" customWidth="1"/>
    <col min="6103" max="6103" width="12.28515625" style="17" bestFit="1" customWidth="1"/>
    <col min="6104" max="6104" width="13.5703125" style="17" customWidth="1"/>
    <col min="6105" max="6105" width="67.7109375" style="17" customWidth="1"/>
    <col min="6106" max="6350" width="9.28515625" style="17"/>
    <col min="6351" max="6351" width="51.28515625" style="17" customWidth="1"/>
    <col min="6352" max="6352" width="5.5703125" style="17" customWidth="1"/>
    <col min="6353" max="6353" width="6.42578125" style="17" customWidth="1"/>
    <col min="6354" max="6354" width="8.28515625" style="17" bestFit="1" customWidth="1"/>
    <col min="6355" max="6355" width="3.28515625" style="17" customWidth="1"/>
    <col min="6356" max="6356" width="11" style="17" customWidth="1"/>
    <col min="6357" max="6357" width="2.28515625" style="17" customWidth="1"/>
    <col min="6358" max="6358" width="10.5703125" style="17" customWidth="1"/>
    <col min="6359" max="6359" width="12.28515625" style="17" bestFit="1" customWidth="1"/>
    <col min="6360" max="6360" width="13.5703125" style="17" customWidth="1"/>
    <col min="6361" max="6361" width="67.7109375" style="17" customWidth="1"/>
    <col min="6362" max="6606" width="9.28515625" style="17"/>
    <col min="6607" max="6607" width="51.28515625" style="17" customWidth="1"/>
    <col min="6608" max="6608" width="5.5703125" style="17" customWidth="1"/>
    <col min="6609" max="6609" width="6.42578125" style="17" customWidth="1"/>
    <col min="6610" max="6610" width="8.28515625" style="17" bestFit="1" customWidth="1"/>
    <col min="6611" max="6611" width="3.28515625" style="17" customWidth="1"/>
    <col min="6612" max="6612" width="11" style="17" customWidth="1"/>
    <col min="6613" max="6613" width="2.28515625" style="17" customWidth="1"/>
    <col min="6614" max="6614" width="10.5703125" style="17" customWidth="1"/>
    <col min="6615" max="6615" width="12.28515625" style="17" bestFit="1" customWidth="1"/>
    <col min="6616" max="6616" width="13.5703125" style="17" customWidth="1"/>
    <col min="6617" max="6617" width="67.7109375" style="17" customWidth="1"/>
    <col min="6618" max="6862" width="9.28515625" style="17"/>
    <col min="6863" max="6863" width="51.28515625" style="17" customWidth="1"/>
    <col min="6864" max="6864" width="5.5703125" style="17" customWidth="1"/>
    <col min="6865" max="6865" width="6.42578125" style="17" customWidth="1"/>
    <col min="6866" max="6866" width="8.28515625" style="17" bestFit="1" customWidth="1"/>
    <col min="6867" max="6867" width="3.28515625" style="17" customWidth="1"/>
    <col min="6868" max="6868" width="11" style="17" customWidth="1"/>
    <col min="6869" max="6869" width="2.28515625" style="17" customWidth="1"/>
    <col min="6870" max="6870" width="10.5703125" style="17" customWidth="1"/>
    <col min="6871" max="6871" width="12.28515625" style="17" bestFit="1" customWidth="1"/>
    <col min="6872" max="6872" width="13.5703125" style="17" customWidth="1"/>
    <col min="6873" max="6873" width="67.7109375" style="17" customWidth="1"/>
    <col min="6874" max="7118" width="9.28515625" style="17"/>
    <col min="7119" max="7119" width="51.28515625" style="17" customWidth="1"/>
    <col min="7120" max="7120" width="5.5703125" style="17" customWidth="1"/>
    <col min="7121" max="7121" width="6.42578125" style="17" customWidth="1"/>
    <col min="7122" max="7122" width="8.28515625" style="17" bestFit="1" customWidth="1"/>
    <col min="7123" max="7123" width="3.28515625" style="17" customWidth="1"/>
    <col min="7124" max="7124" width="11" style="17" customWidth="1"/>
    <col min="7125" max="7125" width="2.28515625" style="17" customWidth="1"/>
    <col min="7126" max="7126" width="10.5703125" style="17" customWidth="1"/>
    <col min="7127" max="7127" width="12.28515625" style="17" bestFit="1" customWidth="1"/>
    <col min="7128" max="7128" width="13.5703125" style="17" customWidth="1"/>
    <col min="7129" max="7129" width="67.7109375" style="17" customWidth="1"/>
    <col min="7130" max="7374" width="9.28515625" style="17"/>
    <col min="7375" max="7375" width="51.28515625" style="17" customWidth="1"/>
    <col min="7376" max="7376" width="5.5703125" style="17" customWidth="1"/>
    <col min="7377" max="7377" width="6.42578125" style="17" customWidth="1"/>
    <col min="7378" max="7378" width="8.28515625" style="17" bestFit="1" customWidth="1"/>
    <col min="7379" max="7379" width="3.28515625" style="17" customWidth="1"/>
    <col min="7380" max="7380" width="11" style="17" customWidth="1"/>
    <col min="7381" max="7381" width="2.28515625" style="17" customWidth="1"/>
    <col min="7382" max="7382" width="10.5703125" style="17" customWidth="1"/>
    <col min="7383" max="7383" width="12.28515625" style="17" bestFit="1" customWidth="1"/>
    <col min="7384" max="7384" width="13.5703125" style="17" customWidth="1"/>
    <col min="7385" max="7385" width="67.7109375" style="17" customWidth="1"/>
    <col min="7386" max="7630" width="9.28515625" style="17"/>
    <col min="7631" max="7631" width="51.28515625" style="17" customWidth="1"/>
    <col min="7632" max="7632" width="5.5703125" style="17" customWidth="1"/>
    <col min="7633" max="7633" width="6.42578125" style="17" customWidth="1"/>
    <col min="7634" max="7634" width="8.28515625" style="17" bestFit="1" customWidth="1"/>
    <col min="7635" max="7635" width="3.28515625" style="17" customWidth="1"/>
    <col min="7636" max="7636" width="11" style="17" customWidth="1"/>
    <col min="7637" max="7637" width="2.28515625" style="17" customWidth="1"/>
    <col min="7638" max="7638" width="10.5703125" style="17" customWidth="1"/>
    <col min="7639" max="7639" width="12.28515625" style="17" bestFit="1" customWidth="1"/>
    <col min="7640" max="7640" width="13.5703125" style="17" customWidth="1"/>
    <col min="7641" max="7641" width="67.7109375" style="17" customWidth="1"/>
    <col min="7642" max="7886" width="9.28515625" style="17"/>
    <col min="7887" max="7887" width="51.28515625" style="17" customWidth="1"/>
    <col min="7888" max="7888" width="5.5703125" style="17" customWidth="1"/>
    <col min="7889" max="7889" width="6.42578125" style="17" customWidth="1"/>
    <col min="7890" max="7890" width="8.28515625" style="17" bestFit="1" customWidth="1"/>
    <col min="7891" max="7891" width="3.28515625" style="17" customWidth="1"/>
    <col min="7892" max="7892" width="11" style="17" customWidth="1"/>
    <col min="7893" max="7893" width="2.28515625" style="17" customWidth="1"/>
    <col min="7894" max="7894" width="10.5703125" style="17" customWidth="1"/>
    <col min="7895" max="7895" width="12.28515625" style="17" bestFit="1" customWidth="1"/>
    <col min="7896" max="7896" width="13.5703125" style="17" customWidth="1"/>
    <col min="7897" max="7897" width="67.7109375" style="17" customWidth="1"/>
    <col min="7898" max="8142" width="9.28515625" style="17"/>
    <col min="8143" max="8143" width="51.28515625" style="17" customWidth="1"/>
    <col min="8144" max="8144" width="5.5703125" style="17" customWidth="1"/>
    <col min="8145" max="8145" width="6.42578125" style="17" customWidth="1"/>
    <col min="8146" max="8146" width="8.28515625" style="17" bestFit="1" customWidth="1"/>
    <col min="8147" max="8147" width="3.28515625" style="17" customWidth="1"/>
    <col min="8148" max="8148" width="11" style="17" customWidth="1"/>
    <col min="8149" max="8149" width="2.28515625" style="17" customWidth="1"/>
    <col min="8150" max="8150" width="10.5703125" style="17" customWidth="1"/>
    <col min="8151" max="8151" width="12.28515625" style="17" bestFit="1" customWidth="1"/>
    <col min="8152" max="8152" width="13.5703125" style="17" customWidth="1"/>
    <col min="8153" max="8153" width="67.7109375" style="17" customWidth="1"/>
    <col min="8154" max="8398" width="9.28515625" style="17"/>
    <col min="8399" max="8399" width="51.28515625" style="17" customWidth="1"/>
    <col min="8400" max="8400" width="5.5703125" style="17" customWidth="1"/>
    <col min="8401" max="8401" width="6.42578125" style="17" customWidth="1"/>
    <col min="8402" max="8402" width="8.28515625" style="17" bestFit="1" customWidth="1"/>
    <col min="8403" max="8403" width="3.28515625" style="17" customWidth="1"/>
    <col min="8404" max="8404" width="11" style="17" customWidth="1"/>
    <col min="8405" max="8405" width="2.28515625" style="17" customWidth="1"/>
    <col min="8406" max="8406" width="10.5703125" style="17" customWidth="1"/>
    <col min="8407" max="8407" width="12.28515625" style="17" bestFit="1" customWidth="1"/>
    <col min="8408" max="8408" width="13.5703125" style="17" customWidth="1"/>
    <col min="8409" max="8409" width="67.7109375" style="17" customWidth="1"/>
    <col min="8410" max="8654" width="9.28515625" style="17"/>
    <col min="8655" max="8655" width="51.28515625" style="17" customWidth="1"/>
    <col min="8656" max="8656" width="5.5703125" style="17" customWidth="1"/>
    <col min="8657" max="8657" width="6.42578125" style="17" customWidth="1"/>
    <col min="8658" max="8658" width="8.28515625" style="17" bestFit="1" customWidth="1"/>
    <col min="8659" max="8659" width="3.28515625" style="17" customWidth="1"/>
    <col min="8660" max="8660" width="11" style="17" customWidth="1"/>
    <col min="8661" max="8661" width="2.28515625" style="17" customWidth="1"/>
    <col min="8662" max="8662" width="10.5703125" style="17" customWidth="1"/>
    <col min="8663" max="8663" width="12.28515625" style="17" bestFit="1" customWidth="1"/>
    <col min="8664" max="8664" width="13.5703125" style="17" customWidth="1"/>
    <col min="8665" max="8665" width="67.7109375" style="17" customWidth="1"/>
    <col min="8666" max="8910" width="9.28515625" style="17"/>
    <col min="8911" max="8911" width="51.28515625" style="17" customWidth="1"/>
    <col min="8912" max="8912" width="5.5703125" style="17" customWidth="1"/>
    <col min="8913" max="8913" width="6.42578125" style="17" customWidth="1"/>
    <col min="8914" max="8914" width="8.28515625" style="17" bestFit="1" customWidth="1"/>
    <col min="8915" max="8915" width="3.28515625" style="17" customWidth="1"/>
    <col min="8916" max="8916" width="11" style="17" customWidth="1"/>
    <col min="8917" max="8917" width="2.28515625" style="17" customWidth="1"/>
    <col min="8918" max="8918" width="10.5703125" style="17" customWidth="1"/>
    <col min="8919" max="8919" width="12.28515625" style="17" bestFit="1" customWidth="1"/>
    <col min="8920" max="8920" width="13.5703125" style="17" customWidth="1"/>
    <col min="8921" max="8921" width="67.7109375" style="17" customWidth="1"/>
    <col min="8922" max="9166" width="9.28515625" style="17"/>
    <col min="9167" max="9167" width="51.28515625" style="17" customWidth="1"/>
    <col min="9168" max="9168" width="5.5703125" style="17" customWidth="1"/>
    <col min="9169" max="9169" width="6.42578125" style="17" customWidth="1"/>
    <col min="9170" max="9170" width="8.28515625" style="17" bestFit="1" customWidth="1"/>
    <col min="9171" max="9171" width="3.28515625" style="17" customWidth="1"/>
    <col min="9172" max="9172" width="11" style="17" customWidth="1"/>
    <col min="9173" max="9173" width="2.28515625" style="17" customWidth="1"/>
    <col min="9174" max="9174" width="10.5703125" style="17" customWidth="1"/>
    <col min="9175" max="9175" width="12.28515625" style="17" bestFit="1" customWidth="1"/>
    <col min="9176" max="9176" width="13.5703125" style="17" customWidth="1"/>
    <col min="9177" max="9177" width="67.7109375" style="17" customWidth="1"/>
    <col min="9178" max="9422" width="9.28515625" style="17"/>
    <col min="9423" max="9423" width="51.28515625" style="17" customWidth="1"/>
    <col min="9424" max="9424" width="5.5703125" style="17" customWidth="1"/>
    <col min="9425" max="9425" width="6.42578125" style="17" customWidth="1"/>
    <col min="9426" max="9426" width="8.28515625" style="17" bestFit="1" customWidth="1"/>
    <col min="9427" max="9427" width="3.28515625" style="17" customWidth="1"/>
    <col min="9428" max="9428" width="11" style="17" customWidth="1"/>
    <col min="9429" max="9429" width="2.28515625" style="17" customWidth="1"/>
    <col min="9430" max="9430" width="10.5703125" style="17" customWidth="1"/>
    <col min="9431" max="9431" width="12.28515625" style="17" bestFit="1" customWidth="1"/>
    <col min="9432" max="9432" width="13.5703125" style="17" customWidth="1"/>
    <col min="9433" max="9433" width="67.7109375" style="17" customWidth="1"/>
    <col min="9434" max="9678" width="9.28515625" style="17"/>
    <col min="9679" max="9679" width="51.28515625" style="17" customWidth="1"/>
    <col min="9680" max="9680" width="5.5703125" style="17" customWidth="1"/>
    <col min="9681" max="9681" width="6.42578125" style="17" customWidth="1"/>
    <col min="9682" max="9682" width="8.28515625" style="17" bestFit="1" customWidth="1"/>
    <col min="9683" max="9683" width="3.28515625" style="17" customWidth="1"/>
    <col min="9684" max="9684" width="11" style="17" customWidth="1"/>
    <col min="9685" max="9685" width="2.28515625" style="17" customWidth="1"/>
    <col min="9686" max="9686" width="10.5703125" style="17" customWidth="1"/>
    <col min="9687" max="9687" width="12.28515625" style="17" bestFit="1" customWidth="1"/>
    <col min="9688" max="9688" width="13.5703125" style="17" customWidth="1"/>
    <col min="9689" max="9689" width="67.7109375" style="17" customWidth="1"/>
    <col min="9690" max="9934" width="9.28515625" style="17"/>
    <col min="9935" max="9935" width="51.28515625" style="17" customWidth="1"/>
    <col min="9936" max="9936" width="5.5703125" style="17" customWidth="1"/>
    <col min="9937" max="9937" width="6.42578125" style="17" customWidth="1"/>
    <col min="9938" max="9938" width="8.28515625" style="17" bestFit="1" customWidth="1"/>
    <col min="9939" max="9939" width="3.28515625" style="17" customWidth="1"/>
    <col min="9940" max="9940" width="11" style="17" customWidth="1"/>
    <col min="9941" max="9941" width="2.28515625" style="17" customWidth="1"/>
    <col min="9942" max="9942" width="10.5703125" style="17" customWidth="1"/>
    <col min="9943" max="9943" width="12.28515625" style="17" bestFit="1" customWidth="1"/>
    <col min="9944" max="9944" width="13.5703125" style="17" customWidth="1"/>
    <col min="9945" max="9945" width="67.7109375" style="17" customWidth="1"/>
    <col min="9946" max="10190" width="9.28515625" style="17"/>
    <col min="10191" max="10191" width="51.28515625" style="17" customWidth="1"/>
    <col min="10192" max="10192" width="5.5703125" style="17" customWidth="1"/>
    <col min="10193" max="10193" width="6.42578125" style="17" customWidth="1"/>
    <col min="10194" max="10194" width="8.28515625" style="17" bestFit="1" customWidth="1"/>
    <col min="10195" max="10195" width="3.28515625" style="17" customWidth="1"/>
    <col min="10196" max="10196" width="11" style="17" customWidth="1"/>
    <col min="10197" max="10197" width="2.28515625" style="17" customWidth="1"/>
    <col min="10198" max="10198" width="10.5703125" style="17" customWidth="1"/>
    <col min="10199" max="10199" width="12.28515625" style="17" bestFit="1" customWidth="1"/>
    <col min="10200" max="10200" width="13.5703125" style="17" customWidth="1"/>
    <col min="10201" max="10201" width="67.7109375" style="17" customWidth="1"/>
    <col min="10202" max="10446" width="9.28515625" style="17"/>
    <col min="10447" max="10447" width="51.28515625" style="17" customWidth="1"/>
    <col min="10448" max="10448" width="5.5703125" style="17" customWidth="1"/>
    <col min="10449" max="10449" width="6.42578125" style="17" customWidth="1"/>
    <col min="10450" max="10450" width="8.28515625" style="17" bestFit="1" customWidth="1"/>
    <col min="10451" max="10451" width="3.28515625" style="17" customWidth="1"/>
    <col min="10452" max="10452" width="11" style="17" customWidth="1"/>
    <col min="10453" max="10453" width="2.28515625" style="17" customWidth="1"/>
    <col min="10454" max="10454" width="10.5703125" style="17" customWidth="1"/>
    <col min="10455" max="10455" width="12.28515625" style="17" bestFit="1" customWidth="1"/>
    <col min="10456" max="10456" width="13.5703125" style="17" customWidth="1"/>
    <col min="10457" max="10457" width="67.7109375" style="17" customWidth="1"/>
    <col min="10458" max="10702" width="9.28515625" style="17"/>
    <col min="10703" max="10703" width="51.28515625" style="17" customWidth="1"/>
    <col min="10704" max="10704" width="5.5703125" style="17" customWidth="1"/>
    <col min="10705" max="10705" width="6.42578125" style="17" customWidth="1"/>
    <col min="10706" max="10706" width="8.28515625" style="17" bestFit="1" customWidth="1"/>
    <col min="10707" max="10707" width="3.28515625" style="17" customWidth="1"/>
    <col min="10708" max="10708" width="11" style="17" customWidth="1"/>
    <col min="10709" max="10709" width="2.28515625" style="17" customWidth="1"/>
    <col min="10710" max="10710" width="10.5703125" style="17" customWidth="1"/>
    <col min="10711" max="10711" width="12.28515625" style="17" bestFit="1" customWidth="1"/>
    <col min="10712" max="10712" width="13.5703125" style="17" customWidth="1"/>
    <col min="10713" max="10713" width="67.7109375" style="17" customWidth="1"/>
    <col min="10714" max="10958" width="9.28515625" style="17"/>
    <col min="10959" max="10959" width="51.28515625" style="17" customWidth="1"/>
    <col min="10960" max="10960" width="5.5703125" style="17" customWidth="1"/>
    <col min="10961" max="10961" width="6.42578125" style="17" customWidth="1"/>
    <col min="10962" max="10962" width="8.28515625" style="17" bestFit="1" customWidth="1"/>
    <col min="10963" max="10963" width="3.28515625" style="17" customWidth="1"/>
    <col min="10964" max="10964" width="11" style="17" customWidth="1"/>
    <col min="10965" max="10965" width="2.28515625" style="17" customWidth="1"/>
    <col min="10966" max="10966" width="10.5703125" style="17" customWidth="1"/>
    <col min="10967" max="10967" width="12.28515625" style="17" bestFit="1" customWidth="1"/>
    <col min="10968" max="10968" width="13.5703125" style="17" customWidth="1"/>
    <col min="10969" max="10969" width="67.7109375" style="17" customWidth="1"/>
    <col min="10970" max="11214" width="9.28515625" style="17"/>
    <col min="11215" max="11215" width="51.28515625" style="17" customWidth="1"/>
    <col min="11216" max="11216" width="5.5703125" style="17" customWidth="1"/>
    <col min="11217" max="11217" width="6.42578125" style="17" customWidth="1"/>
    <col min="11218" max="11218" width="8.28515625" style="17" bestFit="1" customWidth="1"/>
    <col min="11219" max="11219" width="3.28515625" style="17" customWidth="1"/>
    <col min="11220" max="11220" width="11" style="17" customWidth="1"/>
    <col min="11221" max="11221" width="2.28515625" style="17" customWidth="1"/>
    <col min="11222" max="11222" width="10.5703125" style="17" customWidth="1"/>
    <col min="11223" max="11223" width="12.28515625" style="17" bestFit="1" customWidth="1"/>
    <col min="11224" max="11224" width="13.5703125" style="17" customWidth="1"/>
    <col min="11225" max="11225" width="67.7109375" style="17" customWidth="1"/>
    <col min="11226" max="11470" width="9.28515625" style="17"/>
    <col min="11471" max="11471" width="51.28515625" style="17" customWidth="1"/>
    <col min="11472" max="11472" width="5.5703125" style="17" customWidth="1"/>
    <col min="11473" max="11473" width="6.42578125" style="17" customWidth="1"/>
    <col min="11474" max="11474" width="8.28515625" style="17" bestFit="1" customWidth="1"/>
    <col min="11475" max="11475" width="3.28515625" style="17" customWidth="1"/>
    <col min="11476" max="11476" width="11" style="17" customWidth="1"/>
    <col min="11477" max="11477" width="2.28515625" style="17" customWidth="1"/>
    <col min="11478" max="11478" width="10.5703125" style="17" customWidth="1"/>
    <col min="11479" max="11479" width="12.28515625" style="17" bestFit="1" customWidth="1"/>
    <col min="11480" max="11480" width="13.5703125" style="17" customWidth="1"/>
    <col min="11481" max="11481" width="67.7109375" style="17" customWidth="1"/>
    <col min="11482" max="11726" width="9.28515625" style="17"/>
    <col min="11727" max="11727" width="51.28515625" style="17" customWidth="1"/>
    <col min="11728" max="11728" width="5.5703125" style="17" customWidth="1"/>
    <col min="11729" max="11729" width="6.42578125" style="17" customWidth="1"/>
    <col min="11730" max="11730" width="8.28515625" style="17" bestFit="1" customWidth="1"/>
    <col min="11731" max="11731" width="3.28515625" style="17" customWidth="1"/>
    <col min="11732" max="11732" width="11" style="17" customWidth="1"/>
    <col min="11733" max="11733" width="2.28515625" style="17" customWidth="1"/>
    <col min="11734" max="11734" width="10.5703125" style="17" customWidth="1"/>
    <col min="11735" max="11735" width="12.28515625" style="17" bestFit="1" customWidth="1"/>
    <col min="11736" max="11736" width="13.5703125" style="17" customWidth="1"/>
    <col min="11737" max="11737" width="67.7109375" style="17" customWidth="1"/>
    <col min="11738" max="11982" width="9.28515625" style="17"/>
    <col min="11983" max="11983" width="51.28515625" style="17" customWidth="1"/>
    <col min="11984" max="11984" width="5.5703125" style="17" customWidth="1"/>
    <col min="11985" max="11985" width="6.42578125" style="17" customWidth="1"/>
    <col min="11986" max="11986" width="8.28515625" style="17" bestFit="1" customWidth="1"/>
    <col min="11987" max="11987" width="3.28515625" style="17" customWidth="1"/>
    <col min="11988" max="11988" width="11" style="17" customWidth="1"/>
    <col min="11989" max="11989" width="2.28515625" style="17" customWidth="1"/>
    <col min="11990" max="11990" width="10.5703125" style="17" customWidth="1"/>
    <col min="11991" max="11991" width="12.28515625" style="17" bestFit="1" customWidth="1"/>
    <col min="11992" max="11992" width="13.5703125" style="17" customWidth="1"/>
    <col min="11993" max="11993" width="67.7109375" style="17" customWidth="1"/>
    <col min="11994" max="12238" width="9.28515625" style="17"/>
    <col min="12239" max="12239" width="51.28515625" style="17" customWidth="1"/>
    <col min="12240" max="12240" width="5.5703125" style="17" customWidth="1"/>
    <col min="12241" max="12241" width="6.42578125" style="17" customWidth="1"/>
    <col min="12242" max="12242" width="8.28515625" style="17" bestFit="1" customWidth="1"/>
    <col min="12243" max="12243" width="3.28515625" style="17" customWidth="1"/>
    <col min="12244" max="12244" width="11" style="17" customWidth="1"/>
    <col min="12245" max="12245" width="2.28515625" style="17" customWidth="1"/>
    <col min="12246" max="12246" width="10.5703125" style="17" customWidth="1"/>
    <col min="12247" max="12247" width="12.28515625" style="17" bestFit="1" customWidth="1"/>
    <col min="12248" max="12248" width="13.5703125" style="17" customWidth="1"/>
    <col min="12249" max="12249" width="67.7109375" style="17" customWidth="1"/>
    <col min="12250" max="12494" width="9.28515625" style="17"/>
    <col min="12495" max="12495" width="51.28515625" style="17" customWidth="1"/>
    <col min="12496" max="12496" width="5.5703125" style="17" customWidth="1"/>
    <col min="12497" max="12497" width="6.42578125" style="17" customWidth="1"/>
    <col min="12498" max="12498" width="8.28515625" style="17" bestFit="1" customWidth="1"/>
    <col min="12499" max="12499" width="3.28515625" style="17" customWidth="1"/>
    <col min="12500" max="12500" width="11" style="17" customWidth="1"/>
    <col min="12501" max="12501" width="2.28515625" style="17" customWidth="1"/>
    <col min="12502" max="12502" width="10.5703125" style="17" customWidth="1"/>
    <col min="12503" max="12503" width="12.28515625" style="17" bestFit="1" customWidth="1"/>
    <col min="12504" max="12504" width="13.5703125" style="17" customWidth="1"/>
    <col min="12505" max="12505" width="67.7109375" style="17" customWidth="1"/>
    <col min="12506" max="12750" width="9.28515625" style="17"/>
    <col min="12751" max="12751" width="51.28515625" style="17" customWidth="1"/>
    <col min="12752" max="12752" width="5.5703125" style="17" customWidth="1"/>
    <col min="12753" max="12753" width="6.42578125" style="17" customWidth="1"/>
    <col min="12754" max="12754" width="8.28515625" style="17" bestFit="1" customWidth="1"/>
    <col min="12755" max="12755" width="3.28515625" style="17" customWidth="1"/>
    <col min="12756" max="12756" width="11" style="17" customWidth="1"/>
    <col min="12757" max="12757" width="2.28515625" style="17" customWidth="1"/>
    <col min="12758" max="12758" width="10.5703125" style="17" customWidth="1"/>
    <col min="12759" max="12759" width="12.28515625" style="17" bestFit="1" customWidth="1"/>
    <col min="12760" max="12760" width="13.5703125" style="17" customWidth="1"/>
    <col min="12761" max="12761" width="67.7109375" style="17" customWidth="1"/>
    <col min="12762" max="13006" width="9.28515625" style="17"/>
    <col min="13007" max="13007" width="51.28515625" style="17" customWidth="1"/>
    <col min="13008" max="13008" width="5.5703125" style="17" customWidth="1"/>
    <col min="13009" max="13009" width="6.42578125" style="17" customWidth="1"/>
    <col min="13010" max="13010" width="8.28515625" style="17" bestFit="1" customWidth="1"/>
    <col min="13011" max="13011" width="3.28515625" style="17" customWidth="1"/>
    <col min="13012" max="13012" width="11" style="17" customWidth="1"/>
    <col min="13013" max="13013" width="2.28515625" style="17" customWidth="1"/>
    <col min="13014" max="13014" width="10.5703125" style="17" customWidth="1"/>
    <col min="13015" max="13015" width="12.28515625" style="17" bestFit="1" customWidth="1"/>
    <col min="13016" max="13016" width="13.5703125" style="17" customWidth="1"/>
    <col min="13017" max="13017" width="67.7109375" style="17" customWidth="1"/>
    <col min="13018" max="13262" width="9.28515625" style="17"/>
    <col min="13263" max="13263" width="51.28515625" style="17" customWidth="1"/>
    <col min="13264" max="13264" width="5.5703125" style="17" customWidth="1"/>
    <col min="13265" max="13265" width="6.42578125" style="17" customWidth="1"/>
    <col min="13266" max="13266" width="8.28515625" style="17" bestFit="1" customWidth="1"/>
    <col min="13267" max="13267" width="3.28515625" style="17" customWidth="1"/>
    <col min="13268" max="13268" width="11" style="17" customWidth="1"/>
    <col min="13269" max="13269" width="2.28515625" style="17" customWidth="1"/>
    <col min="13270" max="13270" width="10.5703125" style="17" customWidth="1"/>
    <col min="13271" max="13271" width="12.28515625" style="17" bestFit="1" customWidth="1"/>
    <col min="13272" max="13272" width="13.5703125" style="17" customWidth="1"/>
    <col min="13273" max="13273" width="67.7109375" style="17" customWidth="1"/>
    <col min="13274" max="13518" width="9.28515625" style="17"/>
    <col min="13519" max="13519" width="51.28515625" style="17" customWidth="1"/>
    <col min="13520" max="13520" width="5.5703125" style="17" customWidth="1"/>
    <col min="13521" max="13521" width="6.42578125" style="17" customWidth="1"/>
    <col min="13522" max="13522" width="8.28515625" style="17" bestFit="1" customWidth="1"/>
    <col min="13523" max="13523" width="3.28515625" style="17" customWidth="1"/>
    <col min="13524" max="13524" width="11" style="17" customWidth="1"/>
    <col min="13525" max="13525" width="2.28515625" style="17" customWidth="1"/>
    <col min="13526" max="13526" width="10.5703125" style="17" customWidth="1"/>
    <col min="13527" max="13527" width="12.28515625" style="17" bestFit="1" customWidth="1"/>
    <col min="13528" max="13528" width="13.5703125" style="17" customWidth="1"/>
    <col min="13529" max="13529" width="67.7109375" style="17" customWidth="1"/>
    <col min="13530" max="13774" width="9.28515625" style="17"/>
    <col min="13775" max="13775" width="51.28515625" style="17" customWidth="1"/>
    <col min="13776" max="13776" width="5.5703125" style="17" customWidth="1"/>
    <col min="13777" max="13777" width="6.42578125" style="17" customWidth="1"/>
    <col min="13778" max="13778" width="8.28515625" style="17" bestFit="1" customWidth="1"/>
    <col min="13779" max="13779" width="3.28515625" style="17" customWidth="1"/>
    <col min="13780" max="13780" width="11" style="17" customWidth="1"/>
    <col min="13781" max="13781" width="2.28515625" style="17" customWidth="1"/>
    <col min="13782" max="13782" width="10.5703125" style="17" customWidth="1"/>
    <col min="13783" max="13783" width="12.28515625" style="17" bestFit="1" customWidth="1"/>
    <col min="13784" max="13784" width="13.5703125" style="17" customWidth="1"/>
    <col min="13785" max="13785" width="67.7109375" style="17" customWidth="1"/>
    <col min="13786" max="14030" width="9.28515625" style="17"/>
    <col min="14031" max="14031" width="51.28515625" style="17" customWidth="1"/>
    <col min="14032" max="14032" width="5.5703125" style="17" customWidth="1"/>
    <col min="14033" max="14033" width="6.42578125" style="17" customWidth="1"/>
    <col min="14034" max="14034" width="8.28515625" style="17" bestFit="1" customWidth="1"/>
    <col min="14035" max="14035" width="3.28515625" style="17" customWidth="1"/>
    <col min="14036" max="14036" width="11" style="17" customWidth="1"/>
    <col min="14037" max="14037" width="2.28515625" style="17" customWidth="1"/>
    <col min="14038" max="14038" width="10.5703125" style="17" customWidth="1"/>
    <col min="14039" max="14039" width="12.28515625" style="17" bestFit="1" customWidth="1"/>
    <col min="14040" max="14040" width="13.5703125" style="17" customWidth="1"/>
    <col min="14041" max="14041" width="67.7109375" style="17" customWidth="1"/>
    <col min="14042" max="14286" width="9.28515625" style="17"/>
    <col min="14287" max="14287" width="51.28515625" style="17" customWidth="1"/>
    <col min="14288" max="14288" width="5.5703125" style="17" customWidth="1"/>
    <col min="14289" max="14289" width="6.42578125" style="17" customWidth="1"/>
    <col min="14290" max="14290" width="8.28515625" style="17" bestFit="1" customWidth="1"/>
    <col min="14291" max="14291" width="3.28515625" style="17" customWidth="1"/>
    <col min="14292" max="14292" width="11" style="17" customWidth="1"/>
    <col min="14293" max="14293" width="2.28515625" style="17" customWidth="1"/>
    <col min="14294" max="14294" width="10.5703125" style="17" customWidth="1"/>
    <col min="14295" max="14295" width="12.28515625" style="17" bestFit="1" customWidth="1"/>
    <col min="14296" max="14296" width="13.5703125" style="17" customWidth="1"/>
    <col min="14297" max="14297" width="67.7109375" style="17" customWidth="1"/>
    <col min="14298" max="14542" width="9.28515625" style="17"/>
    <col min="14543" max="14543" width="51.28515625" style="17" customWidth="1"/>
    <col min="14544" max="14544" width="5.5703125" style="17" customWidth="1"/>
    <col min="14545" max="14545" width="6.42578125" style="17" customWidth="1"/>
    <col min="14546" max="14546" width="8.28515625" style="17" bestFit="1" customWidth="1"/>
    <col min="14547" max="14547" width="3.28515625" style="17" customWidth="1"/>
    <col min="14548" max="14548" width="11" style="17" customWidth="1"/>
    <col min="14549" max="14549" width="2.28515625" style="17" customWidth="1"/>
    <col min="14550" max="14550" width="10.5703125" style="17" customWidth="1"/>
    <col min="14551" max="14551" width="12.28515625" style="17" bestFit="1" customWidth="1"/>
    <col min="14552" max="14552" width="13.5703125" style="17" customWidth="1"/>
    <col min="14553" max="14553" width="67.7109375" style="17" customWidth="1"/>
    <col min="14554" max="14798" width="9.28515625" style="17"/>
    <col min="14799" max="14799" width="51.28515625" style="17" customWidth="1"/>
    <col min="14800" max="14800" width="5.5703125" style="17" customWidth="1"/>
    <col min="14801" max="14801" width="6.42578125" style="17" customWidth="1"/>
    <col min="14802" max="14802" width="8.28515625" style="17" bestFit="1" customWidth="1"/>
    <col min="14803" max="14803" width="3.28515625" style="17" customWidth="1"/>
    <col min="14804" max="14804" width="11" style="17" customWidth="1"/>
    <col min="14805" max="14805" width="2.28515625" style="17" customWidth="1"/>
    <col min="14806" max="14806" width="10.5703125" style="17" customWidth="1"/>
    <col min="14807" max="14807" width="12.28515625" style="17" bestFit="1" customWidth="1"/>
    <col min="14808" max="14808" width="13.5703125" style="17" customWidth="1"/>
    <col min="14809" max="14809" width="67.7109375" style="17" customWidth="1"/>
    <col min="14810" max="15054" width="9.28515625" style="17"/>
    <col min="15055" max="15055" width="51.28515625" style="17" customWidth="1"/>
    <col min="15056" max="15056" width="5.5703125" style="17" customWidth="1"/>
    <col min="15057" max="15057" width="6.42578125" style="17" customWidth="1"/>
    <col min="15058" max="15058" width="8.28515625" style="17" bestFit="1" customWidth="1"/>
    <col min="15059" max="15059" width="3.28515625" style="17" customWidth="1"/>
    <col min="15060" max="15060" width="11" style="17" customWidth="1"/>
    <col min="15061" max="15061" width="2.28515625" style="17" customWidth="1"/>
    <col min="15062" max="15062" width="10.5703125" style="17" customWidth="1"/>
    <col min="15063" max="15063" width="12.28515625" style="17" bestFit="1" customWidth="1"/>
    <col min="15064" max="15064" width="13.5703125" style="17" customWidth="1"/>
    <col min="15065" max="15065" width="67.7109375" style="17" customWidth="1"/>
    <col min="15066" max="15310" width="9.28515625" style="17"/>
    <col min="15311" max="15311" width="51.28515625" style="17" customWidth="1"/>
    <col min="15312" max="15312" width="5.5703125" style="17" customWidth="1"/>
    <col min="15313" max="15313" width="6.42578125" style="17" customWidth="1"/>
    <col min="15314" max="15314" width="8.28515625" style="17" bestFit="1" customWidth="1"/>
    <col min="15315" max="15315" width="3.28515625" style="17" customWidth="1"/>
    <col min="15316" max="15316" width="11" style="17" customWidth="1"/>
    <col min="15317" max="15317" width="2.28515625" style="17" customWidth="1"/>
    <col min="15318" max="15318" width="10.5703125" style="17" customWidth="1"/>
    <col min="15319" max="15319" width="12.28515625" style="17" bestFit="1" customWidth="1"/>
    <col min="15320" max="15320" width="13.5703125" style="17" customWidth="1"/>
    <col min="15321" max="15321" width="67.7109375" style="17" customWidth="1"/>
    <col min="15322" max="15566" width="9.28515625" style="17"/>
    <col min="15567" max="15567" width="51.28515625" style="17" customWidth="1"/>
    <col min="15568" max="15568" width="5.5703125" style="17" customWidth="1"/>
    <col min="15569" max="15569" width="6.42578125" style="17" customWidth="1"/>
    <col min="15570" max="15570" width="8.28515625" style="17" bestFit="1" customWidth="1"/>
    <col min="15571" max="15571" width="3.28515625" style="17" customWidth="1"/>
    <col min="15572" max="15572" width="11" style="17" customWidth="1"/>
    <col min="15573" max="15573" width="2.28515625" style="17" customWidth="1"/>
    <col min="15574" max="15574" width="10.5703125" style="17" customWidth="1"/>
    <col min="15575" max="15575" width="12.28515625" style="17" bestFit="1" customWidth="1"/>
    <col min="15576" max="15576" width="13.5703125" style="17" customWidth="1"/>
    <col min="15577" max="15577" width="67.7109375" style="17" customWidth="1"/>
    <col min="15578" max="15822" width="9.28515625" style="17"/>
    <col min="15823" max="15823" width="51.28515625" style="17" customWidth="1"/>
    <col min="15824" max="15824" width="5.5703125" style="17" customWidth="1"/>
    <col min="15825" max="15825" width="6.42578125" style="17" customWidth="1"/>
    <col min="15826" max="15826" width="8.28515625" style="17" bestFit="1" customWidth="1"/>
    <col min="15827" max="15827" width="3.28515625" style="17" customWidth="1"/>
    <col min="15828" max="15828" width="11" style="17" customWidth="1"/>
    <col min="15829" max="15829" width="2.28515625" style="17" customWidth="1"/>
    <col min="15830" max="15830" width="10.5703125" style="17" customWidth="1"/>
    <col min="15831" max="15831" width="12.28515625" style="17" bestFit="1" customWidth="1"/>
    <col min="15832" max="15832" width="13.5703125" style="17" customWidth="1"/>
    <col min="15833" max="15833" width="67.7109375" style="17" customWidth="1"/>
    <col min="15834" max="16078" width="9.28515625" style="17"/>
    <col min="16079" max="16079" width="51.28515625" style="17" customWidth="1"/>
    <col min="16080" max="16080" width="5.5703125" style="17" customWidth="1"/>
    <col min="16081" max="16081" width="6.42578125" style="17" customWidth="1"/>
    <col min="16082" max="16082" width="8.28515625" style="17" bestFit="1" customWidth="1"/>
    <col min="16083" max="16083" width="3.28515625" style="17" customWidth="1"/>
    <col min="16084" max="16084" width="11" style="17" customWidth="1"/>
    <col min="16085" max="16085" width="2.28515625" style="17" customWidth="1"/>
    <col min="16086" max="16086" width="10.5703125" style="17" customWidth="1"/>
    <col min="16087" max="16087" width="12.28515625" style="17" bestFit="1" customWidth="1"/>
    <col min="16088" max="16088" width="13.5703125" style="17" customWidth="1"/>
    <col min="16089" max="16089" width="67.7109375" style="17" customWidth="1"/>
    <col min="16090" max="16384" width="9.28515625" style="17"/>
  </cols>
  <sheetData>
    <row r="1" spans="1:5" customFormat="1" ht="6" customHeight="1">
      <c r="A1" s="66"/>
      <c r="B1" s="67"/>
      <c r="C1" s="68"/>
      <c r="D1" s="68"/>
      <c r="E1" s="68"/>
    </row>
    <row r="2" spans="1:5" customFormat="1" ht="15.75" customHeight="1">
      <c r="A2" s="74" t="s">
        <v>31</v>
      </c>
      <c r="B2" s="211" t="s">
        <v>29</v>
      </c>
      <c r="C2" s="212"/>
      <c r="D2" s="212"/>
      <c r="E2" s="213"/>
    </row>
    <row r="3" spans="1:5" customFormat="1" ht="12.75" customHeight="1">
      <c r="A3" s="69" t="str">
        <f>Naslovnica!B6</f>
        <v>Kinematografi Dubrovnik</v>
      </c>
      <c r="B3" s="214"/>
      <c r="C3" s="215"/>
      <c r="D3" s="215"/>
      <c r="E3" s="216"/>
    </row>
    <row r="4" spans="1:5" customFormat="1" ht="15">
      <c r="A4" s="74" t="s">
        <v>30</v>
      </c>
      <c r="B4" s="217"/>
      <c r="C4" s="218"/>
      <c r="D4" s="218"/>
      <c r="E4" s="219"/>
    </row>
    <row r="5" spans="1:5" customFormat="1" ht="15.75" thickBot="1">
      <c r="A5" s="70" t="str">
        <f>Naslovnica!B11</f>
        <v>Predvorje Kino dvorana Sloboda</v>
      </c>
      <c r="B5" s="71" t="s">
        <v>17</v>
      </c>
      <c r="C5" s="208" t="str">
        <f>Naslovnica!B20</f>
        <v>1510/25</v>
      </c>
      <c r="D5" s="208"/>
      <c r="E5" s="209"/>
    </row>
    <row r="6" spans="1:5" customFormat="1" ht="15">
      <c r="A6" s="75"/>
      <c r="B6" s="76"/>
      <c r="C6" s="77"/>
      <c r="D6" s="77"/>
      <c r="E6" s="77"/>
    </row>
    <row r="7" spans="1:5" customFormat="1" ht="15">
      <c r="A7" s="75"/>
      <c r="B7" s="76"/>
      <c r="C7" s="77"/>
      <c r="D7" s="77"/>
      <c r="E7" s="77"/>
    </row>
    <row r="8" spans="1:5" customFormat="1" ht="15">
      <c r="A8" s="75"/>
      <c r="B8" s="76"/>
      <c r="C8" s="77"/>
      <c r="D8" s="77"/>
      <c r="E8" s="77"/>
    </row>
    <row r="9" spans="1:5" ht="18" customHeight="1"/>
    <row r="10" spans="1:5" s="131" customFormat="1" ht="18" customHeight="1">
      <c r="A10" s="128" t="s">
        <v>3</v>
      </c>
      <c r="B10" s="129"/>
      <c r="C10" s="130"/>
      <c r="D10" s="130"/>
      <c r="E10" s="130"/>
    </row>
    <row r="11" spans="1:5" ht="18" customHeight="1">
      <c r="A11" s="20"/>
    </row>
    <row r="12" spans="1:5" ht="18" customHeight="1">
      <c r="A12" s="20"/>
    </row>
    <row r="13" spans="1:5" ht="18" customHeight="1">
      <c r="A13" s="20"/>
    </row>
    <row r="14" spans="1:5" s="19" customFormat="1" ht="18" customHeight="1">
      <c r="A14" s="80"/>
      <c r="B14" s="81"/>
      <c r="C14" s="80"/>
      <c r="D14" s="80"/>
      <c r="E14" s="82"/>
    </row>
    <row r="15" spans="1:5" s="19" customFormat="1" ht="18" customHeight="1">
      <c r="A15" s="83" t="s">
        <v>64</v>
      </c>
      <c r="B15" s="84"/>
      <c r="C15" s="210">
        <f>'A.DX sustav'!E57</f>
        <v>0</v>
      </c>
      <c r="D15" s="210"/>
      <c r="E15" s="210"/>
    </row>
    <row r="16" spans="1:5" s="19" customFormat="1" ht="18" customHeight="1">
      <c r="A16" s="80"/>
      <c r="B16" s="81"/>
      <c r="C16" s="80"/>
      <c r="D16" s="80"/>
      <c r="E16" s="82"/>
    </row>
    <row r="17" spans="1:5" s="19" customFormat="1" ht="18" customHeight="1">
      <c r="A17" s="83" t="s">
        <v>124</v>
      </c>
      <c r="B17" s="84"/>
      <c r="C17" s="210">
        <f>B.PZR!E75</f>
        <v>0</v>
      </c>
      <c r="D17" s="210"/>
      <c r="E17" s="210"/>
    </row>
    <row r="18" spans="1:5" s="19" customFormat="1" ht="18" customHeight="1">
      <c r="A18" s="80"/>
      <c r="B18" s="81"/>
      <c r="C18" s="80"/>
      <c r="D18" s="80"/>
      <c r="E18" s="82"/>
    </row>
    <row r="19" spans="1:5" s="19" customFormat="1" ht="18" customHeight="1">
      <c r="A19" s="80"/>
      <c r="B19" s="81"/>
      <c r="C19" s="80"/>
      <c r="D19" s="80"/>
      <c r="E19" s="82"/>
    </row>
    <row r="20" spans="1:5" s="19" customFormat="1" ht="18" customHeight="1" thickBot="1">
      <c r="A20" s="85"/>
      <c r="B20" s="86"/>
      <c r="C20" s="85"/>
      <c r="D20" s="85"/>
      <c r="E20" s="85"/>
    </row>
    <row r="21" spans="1:5" s="134" customFormat="1" ht="18">
      <c r="A21" s="132" t="s">
        <v>14</v>
      </c>
      <c r="B21" s="133"/>
      <c r="C21" s="220">
        <f>SUM(C14:C19)</f>
        <v>0</v>
      </c>
      <c r="D21" s="220"/>
      <c r="E21" s="220"/>
    </row>
    <row r="22" spans="1:5" s="19" customFormat="1" ht="18">
      <c r="A22" s="90" t="s">
        <v>15</v>
      </c>
      <c r="B22" s="87"/>
      <c r="C22" s="210">
        <f>0.25*C21</f>
        <v>0</v>
      </c>
      <c r="D22" s="210"/>
      <c r="E22" s="210"/>
    </row>
    <row r="23" spans="1:5" s="137" customFormat="1" ht="18">
      <c r="A23" s="135" t="s">
        <v>16</v>
      </c>
      <c r="B23" s="136"/>
      <c r="C23" s="207">
        <f>SUM(C22,C21)</f>
        <v>0</v>
      </c>
      <c r="D23" s="207"/>
      <c r="E23" s="207"/>
    </row>
    <row r="24" spans="1:5">
      <c r="A24" s="88"/>
      <c r="B24" s="89"/>
      <c r="C24" s="88"/>
      <c r="D24" s="88"/>
      <c r="E24" s="88"/>
    </row>
    <row r="25" spans="1:5">
      <c r="A25" s="88"/>
      <c r="B25" s="89"/>
      <c r="C25" s="88"/>
      <c r="D25" s="88"/>
      <c r="E25" s="88"/>
    </row>
    <row r="26" spans="1:5">
      <c r="A26" s="88"/>
      <c r="B26" s="89"/>
      <c r="C26" s="88"/>
      <c r="D26" s="88"/>
      <c r="E26" s="88"/>
    </row>
    <row r="27" spans="1:5">
      <c r="A27" s="88"/>
      <c r="B27" s="89"/>
      <c r="C27" s="88"/>
      <c r="D27" s="88"/>
      <c r="E27" s="88"/>
    </row>
    <row r="30" spans="1:5" s="19" customFormat="1">
      <c r="A30" s="17"/>
      <c r="B30" s="18"/>
      <c r="C30" s="17"/>
      <c r="D30" s="17"/>
      <c r="E30" s="17"/>
    </row>
  </sheetData>
  <sheetProtection formatCells="0" formatColumns="0" formatRows="0" insertColumns="0" insertRows="0" insertHyperlinks="0" deleteColumns="0" deleteRows="0" sort="0" autoFilter="0" pivotTables="0"/>
  <mergeCells count="7">
    <mergeCell ref="C23:E23"/>
    <mergeCell ref="C5:E5"/>
    <mergeCell ref="C15:E15"/>
    <mergeCell ref="B2:E4"/>
    <mergeCell ref="C17:E17"/>
    <mergeCell ref="C21:E21"/>
    <mergeCell ref="C22:E22"/>
  </mergeCells>
  <pageMargins left="0.98425196850393704" right="0.39370078740157483" top="0.98425196850393704" bottom="0.86614173228346458" header="0.51181102362204722" footer="0.51181102362204722"/>
  <pageSetup paperSize="9" orientation="portrait" r:id="rId1"/>
  <headerFooter alignWithMargins="0">
    <oddFooter xml:space="preserve">&amp;RList: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Naslovnica</vt:lpstr>
      <vt:lpstr>PU GHV</vt:lpstr>
      <vt:lpstr>A.DX sustav</vt:lpstr>
      <vt:lpstr>B.PZR</vt:lpstr>
      <vt:lpstr>Rekapitulacija</vt:lpstr>
      <vt:lpstr>'A.DX sustav'!Print_Area</vt:lpstr>
      <vt:lpstr>B.PZR!Print_Area</vt:lpstr>
      <vt:lpstr>Naslovnica!Print_Area</vt:lpstr>
      <vt:lpstr>'PU GHV'!Print_Area</vt:lpstr>
      <vt:lpstr>Rekapitulacija!Print_Area</vt:lpstr>
      <vt:lpstr>'A.DX sustav'!Print_Titles</vt:lpstr>
      <vt:lpstr>B.PZR!Print_Titles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dc:creator>
  <cp:lastModifiedBy>NIKSA</cp:lastModifiedBy>
  <cp:lastPrinted>2025-01-03T19:48:25Z</cp:lastPrinted>
  <dcterms:created xsi:type="dcterms:W3CDTF">2016-01-18T18:37:33Z</dcterms:created>
  <dcterms:modified xsi:type="dcterms:W3CDTF">2025-12-04T09:55:05Z</dcterms:modified>
</cp:coreProperties>
</file>